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6 от 16.03.2017г\"/>
    </mc:Choice>
  </mc:AlternateContent>
  <bookViews>
    <workbookView xWindow="0" yWindow="0" windowWidth="24000" windowHeight="9645" activeTab="4"/>
  </bookViews>
  <sheets>
    <sheet name="прил 3 подуш." sheetId="3" r:id="rId1"/>
    <sheet name="прил 2.1" sheetId="5" r:id="rId2"/>
    <sheet name="прил 2 ВМП" sheetId="2" r:id="rId3"/>
    <sheet name="прил 1.1" sheetId="4" r:id="rId4"/>
    <sheet name="прил 1 ОПМП" sheetId="1" r:id="rId5"/>
  </sheets>
  <definedNames>
    <definedName name="_xlnm.Print_Area" localSheetId="4">'прил 1 ОПМП'!$A$1:$AB$21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8" i="5" l="1"/>
  <c r="B118" i="5"/>
  <c r="C14" i="5"/>
  <c r="B14" i="5"/>
  <c r="F21" i="2" l="1"/>
  <c r="F18" i="2"/>
  <c r="F10" i="2"/>
  <c r="E10" i="2"/>
  <c r="F8" i="2"/>
  <c r="F11" i="2" s="1"/>
  <c r="E8" i="2"/>
  <c r="E11" i="2" s="1"/>
  <c r="E18" i="2"/>
  <c r="F15" i="2"/>
  <c r="E15" i="2"/>
  <c r="E21" i="2" s="1"/>
  <c r="N56" i="3"/>
  <c r="M56" i="3"/>
  <c r="L56" i="3"/>
  <c r="K56" i="3"/>
  <c r="J56" i="3"/>
  <c r="O55" i="3"/>
  <c r="H55" i="3"/>
  <c r="G55" i="3"/>
  <c r="F55" i="3"/>
  <c r="E55" i="3"/>
  <c r="D55" i="3"/>
  <c r="O54" i="3"/>
  <c r="H54" i="3"/>
  <c r="G54" i="3"/>
  <c r="F54" i="3"/>
  <c r="E54" i="3"/>
  <c r="D54" i="3"/>
  <c r="O53" i="3"/>
  <c r="H53" i="3"/>
  <c r="G53" i="3"/>
  <c r="F53" i="3"/>
  <c r="E53" i="3"/>
  <c r="D53" i="3"/>
  <c r="O52" i="3"/>
  <c r="H52" i="3"/>
  <c r="G52" i="3"/>
  <c r="F52" i="3"/>
  <c r="E52" i="3"/>
  <c r="D52" i="3"/>
  <c r="O51" i="3"/>
  <c r="H51" i="3"/>
  <c r="G51" i="3"/>
  <c r="F51" i="3"/>
  <c r="E51" i="3"/>
  <c r="D51" i="3"/>
  <c r="O50" i="3"/>
  <c r="H50" i="3"/>
  <c r="G50" i="3"/>
  <c r="F50" i="3"/>
  <c r="E50" i="3"/>
  <c r="D50" i="3"/>
  <c r="O49" i="3"/>
  <c r="H49" i="3"/>
  <c r="G49" i="3"/>
  <c r="F49" i="3"/>
  <c r="E49" i="3"/>
  <c r="D49" i="3"/>
  <c r="O48" i="3"/>
  <c r="H48" i="3"/>
  <c r="G48" i="3"/>
  <c r="F48" i="3"/>
  <c r="E48" i="3"/>
  <c r="D48" i="3"/>
  <c r="O47" i="3"/>
  <c r="H47" i="3"/>
  <c r="G47" i="3"/>
  <c r="F47" i="3"/>
  <c r="E47" i="3"/>
  <c r="D47" i="3"/>
  <c r="O46" i="3"/>
  <c r="H46" i="3"/>
  <c r="G46" i="3"/>
  <c r="F46" i="3"/>
  <c r="E46" i="3"/>
  <c r="D46" i="3"/>
  <c r="O45" i="3"/>
  <c r="H45" i="3"/>
  <c r="G45" i="3"/>
  <c r="F45" i="3"/>
  <c r="E45" i="3"/>
  <c r="D45" i="3"/>
  <c r="O44" i="3"/>
  <c r="O56" i="3" s="1"/>
  <c r="H44" i="3"/>
  <c r="G44" i="3"/>
  <c r="F44" i="3"/>
  <c r="E44" i="3"/>
  <c r="E56" i="3" s="1"/>
  <c r="D44" i="3"/>
  <c r="F56" i="3" l="1"/>
  <c r="I47" i="3"/>
  <c r="I51" i="3"/>
  <c r="I55" i="3"/>
  <c r="G56" i="3"/>
  <c r="I45" i="3"/>
  <c r="I49" i="3"/>
  <c r="I53" i="3"/>
  <c r="I44" i="3"/>
  <c r="H56" i="3"/>
  <c r="I46" i="3"/>
  <c r="I48" i="3"/>
  <c r="I50" i="3"/>
  <c r="I52" i="3"/>
  <c r="I54" i="3"/>
  <c r="D56" i="3"/>
  <c r="I56" i="3" l="1"/>
</calcChain>
</file>

<file path=xl/sharedStrings.xml><?xml version="1.0" encoding="utf-8"?>
<sst xmlns="http://schemas.openxmlformats.org/spreadsheetml/2006/main" count="451" uniqueCount="122">
  <si>
    <t>Медицинские организации</t>
  </si>
  <si>
    <t>Скорая медицинская помощь</t>
  </si>
  <si>
    <t>В Центрах здоровья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</si>
  <si>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</si>
  <si>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</si>
  <si>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</si>
  <si>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</si>
  <si>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</si>
  <si>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ЗС</t>
  </si>
  <si>
    <t>лимит</t>
  </si>
  <si>
    <t>Д</t>
  </si>
  <si>
    <t>проверка</t>
  </si>
  <si>
    <t>всего стационар</t>
  </si>
  <si>
    <t xml:space="preserve">если убрать </t>
  </si>
  <si>
    <t>эндопротезы</t>
  </si>
  <si>
    <t>разницу по ОКС и ОНМК</t>
  </si>
  <si>
    <t>получится</t>
  </si>
  <si>
    <t>в базовом расчете без корр</t>
  </si>
  <si>
    <t xml:space="preserve">разница  в клин уровне после распр МЗО, оставим, ничего страшного </t>
  </si>
  <si>
    <t xml:space="preserve">Изменение объемов медицинской помощи  на 2017 год в связи с реорганизацией ряда медицинских организаций г. Бузулука  </t>
  </si>
  <si>
    <t>ГБУЗ "ГБ" г. Бузулука</t>
  </si>
  <si>
    <t>ГАУЗ "ГБ № 1" г. Бузулука</t>
  </si>
  <si>
    <t>ГБУЗ "Бузулукская РБ"</t>
  </si>
  <si>
    <t>данные после реорганизации с 15.02.2017г.</t>
  </si>
  <si>
    <t>ГАУЗ "Больница скорой медицинской помощи" города Бузулука</t>
  </si>
  <si>
    <t>Круглосуточный стационар</t>
  </si>
  <si>
    <t>Дневной стационар</t>
  </si>
  <si>
    <t>Медицинская реабилитация</t>
  </si>
  <si>
    <t>МРФ*</t>
  </si>
  <si>
    <t>МУН**</t>
  </si>
  <si>
    <t>ЗС***</t>
  </si>
  <si>
    <t>Амбулаторно-поликлиническая помощь</t>
  </si>
  <si>
    <t>560048</t>
  </si>
  <si>
    <t>При заболеваниях</t>
  </si>
  <si>
    <t>количество вызовов</t>
  </si>
  <si>
    <t>сумма</t>
  </si>
  <si>
    <t>Приложение 2 к Решению Комиссии по разработке ТП ОМС от 30.01.2017г.</t>
  </si>
  <si>
    <t>Объемы предоставления высокотехнологичной медицинской помощи 
в рамках программы ОМС на 2017 год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</si>
  <si>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</si>
  <si>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</si>
  <si>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</si>
  <si>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</si>
  <si>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Объемы                                                                        </t>
  </si>
  <si>
    <t>Лимит на год</t>
  </si>
  <si>
    <t xml:space="preserve">Итого по профилю </t>
  </si>
  <si>
    <t>Онкология</t>
  </si>
  <si>
    <t>Травматология и ортопедия</t>
  </si>
  <si>
    <t>Итого по медицинской организации</t>
  </si>
  <si>
    <t>Неонатология</t>
  </si>
  <si>
    <t>Государственное бюджетное учреждение здравоохранения "Городская больница города Бузулука"</t>
  </si>
  <si>
    <t>Приложение 2 к протоколу заседания Комиссии по разработке ТП ОМС 
№6 от 16.03.2017г.</t>
  </si>
  <si>
    <t>Государственное бюджетное учреждение здравоохранения "Бузулукская больница скорой медицинской помощи"</t>
  </si>
  <si>
    <t>Скорректированные лимиты подушевого финансирования амбулаторно-поликлинической помощи на Февраль 2017 года</t>
  </si>
  <si>
    <t xml:space="preserve">МО </t>
  </si>
  <si>
    <t>Численность прикрепленного на 1 число месяца по СМО →
и по ПВГ ↓</t>
  </si>
  <si>
    <t>СМО</t>
  </si>
  <si>
    <t>Лимит ПФ по СМО</t>
  </si>
  <si>
    <t>СОГАЗ-МС</t>
  </si>
  <si>
    <t>РОСНО-МС</t>
  </si>
  <si>
    <t>РГС - МЕДИЦИНА</t>
  </si>
  <si>
    <t>ИНГОССТРАХ-МС</t>
  </si>
  <si>
    <t>МАКС-М</t>
  </si>
  <si>
    <t>Итого</t>
  </si>
  <si>
    <t>БУЗУЛУКА ГБ
(до 14.02.17 включ)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</si>
  <si>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</si>
  <si>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</si>
  <si>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</si>
  <si>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</si>
  <si>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</si>
  <si>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</si>
  <si>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</si>
  <si>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</si>
  <si>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</si>
  <si>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</si>
  <si>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БУЗУЛУКСКАЯ ГБ № 1
(до 14.02.17 включ)</t>
  </si>
  <si>
    <t>БУЗУЛУКСКАЯ РБ
(до 14.02.17 включ)</t>
  </si>
  <si>
    <t>БСМП БУЗУЛУКА
(с 15.02.17)</t>
  </si>
  <si>
    <t>Приложение 3 к протоколу заседания Комиссии по разработке ТП ОМС №6 от 16.03.2017 г.</t>
  </si>
  <si>
    <t>с 15.02.2017г.</t>
  </si>
  <si>
    <t>до 14.02.2017г. включительно</t>
  </si>
  <si>
    <t>данные по решению Комиссии  от 29.12.2016г. и 17.02.2017г.до 14.02.2017г. включительно</t>
  </si>
  <si>
    <t>Приложение 1 к протоколу заседания Комиссии по разработке ТП ОМС 
№6 от 16.03.2017г.</t>
  </si>
  <si>
    <t>Приложение 2.1 к протоколу заседания Комиссии по разработке ТП ОМС 
№6 от 16.03.2017г.</t>
  </si>
  <si>
    <t>Объемы предоставления высокотехнологичной медицинской помощи 
в рамках программы ОМС на 2017 год по СМО</t>
  </si>
  <si>
    <t>ВМП Неонатология 14</t>
  </si>
  <si>
    <t>1 квартал 2017 г.</t>
  </si>
  <si>
    <t>СОГАЗ-МЕД</t>
  </si>
  <si>
    <t>ВМП Травматология и ортопедия 36</t>
  </si>
  <si>
    <t>ИНГОССТРАХ-М</t>
  </si>
  <si>
    <t>2 квартал 2017 г.</t>
  </si>
  <si>
    <t>3 квартал 2017 г.</t>
  </si>
  <si>
    <t>4 квартал 2017 г.</t>
  </si>
  <si>
    <t>ВМП Неонатология 15</t>
  </si>
  <si>
    <t>ВМП Онкология 16</t>
  </si>
  <si>
    <t>ВМП Травматология и ортопедия 34</t>
  </si>
  <si>
    <t>Наименование ВМП и номер группы</t>
  </si>
  <si>
    <t>ИТОГО</t>
  </si>
  <si>
    <t>ГБУЗ "Городская больница города Бузулука"</t>
  </si>
  <si>
    <t>ГБУЗ "Бузулукская больница скорой медицинской помощи"</t>
  </si>
  <si>
    <t>Изменение объемов медицинской помощи  на 2017 год в связи с реорганизацией ряда медицинских организаций г. Бузулука  по видам помощи, по СМО.</t>
  </si>
  <si>
    <t>МО</t>
  </si>
  <si>
    <t>Итог</t>
  </si>
  <si>
    <t>По кварталам</t>
  </si>
  <si>
    <t>Сумма</t>
  </si>
  <si>
    <t>Объем</t>
  </si>
  <si>
    <t>БУЗУЛУКСКАЯ БОЛЬНИЦА СКОРОЙ МЕДИЦИНСКОЙ ПОМОЩИ</t>
  </si>
  <si>
    <t>ДИСПАНСЕРИЗАЦИЯ ВЗР.(1эт) (МУН)</t>
  </si>
  <si>
    <t>ДИСПАНСЕРИЗАЦИЯ ВЗР.(2эт) (МУН)</t>
  </si>
  <si>
    <t>ДИСПАНСЕРИЗАЦИЯ ДЕТЕЙ (МУН)</t>
  </si>
  <si>
    <t>ЗАБОЛЕВАНИЯ, СОСТОЯНИЯ (МРФ)</t>
  </si>
  <si>
    <t>МЕДРЕАБИЛИТАЦИЯ (дневной) (МРФ)</t>
  </si>
  <si>
    <t>МЕДРЕАБИЛИТАЦИЯ (стац) (МРФ)</t>
  </si>
  <si>
    <t>СТАЦИОНАР (МРФ)</t>
  </si>
  <si>
    <t>СТАЦИОНАР (МУН)</t>
  </si>
  <si>
    <t>СТАЦИОНАРОЗАМЕЩЕНИЕ (МРФ)</t>
  </si>
  <si>
    <t>СТАЦИОНАРОЗАМЕЩЕНИЕ (МУН)</t>
  </si>
  <si>
    <t>ЦЕНТР ЗДОРОВЬЯ (МРФ)</t>
  </si>
  <si>
    <t xml:space="preserve">   СМП (МУН)</t>
  </si>
  <si>
    <t>БУЗУЛУКСКАЯ ГБ</t>
  </si>
  <si>
    <t>БУЗУЛУКСКАЯ ГБ № 1</t>
  </si>
  <si>
    <t>БУЗУЛУКСКАЯ РБ</t>
  </si>
  <si>
    <t>Приложение 1.1 к протоколу заседания Комиссии по разработке ТП ОМС № 6 от 16.03.2017г.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</si>
</sst>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8"/>
      <color indexed="24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/>
    <xf numFmtId="0" fontId="27" fillId="0" borderId="0"/>
    <xf numFmtId="0" fontId="27" fillId="0" borderId="0"/>
  </cellStyleXfs>
  <cellXfs count="19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0" fillId="0" borderId="0" xfId="0" applyNumberFormat="1" applyFill="1"/>
    <xf numFmtId="3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4" borderId="0" xfId="0" applyNumberFormat="1" applyFont="1" applyFill="1" applyBorder="1" applyAlignment="1">
      <alignment horizontal="center" vertical="center"/>
    </xf>
    <xf numFmtId="0" fontId="12" fillId="3" borderId="4" xfId="0" applyNumberFormat="1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wrapText="1"/>
    </xf>
    <xf numFmtId="3" fontId="0" fillId="0" borderId="10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left"/>
    </xf>
    <xf numFmtId="0" fontId="9" fillId="4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" fontId="22" fillId="4" borderId="4" xfId="0" applyNumberFormat="1" applyFont="1" applyFill="1" applyBorder="1" applyAlignment="1">
      <alignment horizontal="center" vertical="center" wrapText="1"/>
    </xf>
    <xf numFmtId="4" fontId="23" fillId="4" borderId="4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3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3" fontId="11" fillId="3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3" fontId="0" fillId="0" borderId="7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left" vertical="center"/>
    </xf>
    <xf numFmtId="0" fontId="25" fillId="5" borderId="4" xfId="0" applyFont="1" applyFill="1" applyBorder="1" applyAlignment="1">
      <alignment horizontal="center" vertical="center"/>
    </xf>
    <xf numFmtId="4" fontId="21" fillId="5" borderId="4" xfId="0" applyNumberFormat="1" applyFont="1" applyFill="1" applyBorder="1" applyAlignment="1">
      <alignment horizontal="center" vertical="center" wrapText="1"/>
    </xf>
    <xf numFmtId="0" fontId="27" fillId="0" borderId="0" xfId="1" applyAlignment="1">
      <alignment horizontal="left"/>
    </xf>
    <xf numFmtId="0" fontId="27" fillId="0" borderId="0" xfId="1"/>
    <xf numFmtId="0" fontId="28" fillId="0" borderId="0" xfId="1" applyFont="1"/>
    <xf numFmtId="0" fontId="28" fillId="0" borderId="4" xfId="1" applyNumberFormat="1" applyFont="1" applyBorder="1" applyAlignment="1">
      <alignment horizontal="center" vertical="center"/>
    </xf>
    <xf numFmtId="0" fontId="28" fillId="0" borderId="4" xfId="1" applyNumberFormat="1" applyFont="1" applyBorder="1" applyAlignment="1">
      <alignment horizontal="left" vertical="center"/>
    </xf>
    <xf numFmtId="1" fontId="28" fillId="0" borderId="4" xfId="1" applyNumberFormat="1" applyFont="1" applyBorder="1" applyAlignment="1">
      <alignment horizontal="right" vertical="center"/>
    </xf>
    <xf numFmtId="0" fontId="28" fillId="0" borderId="4" xfId="1" applyNumberFormat="1" applyFont="1" applyBorder="1" applyAlignment="1">
      <alignment horizontal="right" vertical="center"/>
    </xf>
    <xf numFmtId="3" fontId="28" fillId="0" borderId="4" xfId="1" applyNumberFormat="1" applyFont="1" applyBorder="1" applyAlignment="1">
      <alignment horizontal="right" vertical="center"/>
    </xf>
    <xf numFmtId="3" fontId="28" fillId="8" borderId="4" xfId="1" applyNumberFormat="1" applyFont="1" applyFill="1" applyBorder="1" applyAlignment="1">
      <alignment horizontal="right" vertical="center"/>
    </xf>
    <xf numFmtId="3" fontId="28" fillId="9" borderId="4" xfId="1" applyNumberFormat="1" applyFont="1" applyFill="1" applyBorder="1" applyAlignment="1">
      <alignment horizontal="right" vertical="center"/>
    </xf>
    <xf numFmtId="3" fontId="28" fillId="10" borderId="4" xfId="1" applyNumberFormat="1" applyFont="1" applyFill="1" applyBorder="1" applyAlignment="1">
      <alignment horizontal="right" vertical="center"/>
    </xf>
    <xf numFmtId="0" fontId="27" fillId="0" borderId="0" xfId="1" applyFont="1"/>
    <xf numFmtId="0" fontId="29" fillId="0" borderId="0" xfId="0" applyFont="1"/>
    <xf numFmtId="0" fontId="30" fillId="0" borderId="4" xfId="1" applyNumberFormat="1" applyFont="1" applyBorder="1" applyAlignment="1">
      <alignment horizontal="center" vertical="center"/>
    </xf>
    <xf numFmtId="0" fontId="30" fillId="0" borderId="4" xfId="1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1" fillId="6" borderId="4" xfId="0" applyFont="1" applyFill="1" applyBorder="1" applyAlignment="1">
      <alignment horizontal="center" vertical="center" wrapText="1"/>
    </xf>
    <xf numFmtId="4" fontId="31" fillId="6" borderId="4" xfId="0" applyNumberFormat="1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/>
    </xf>
    <xf numFmtId="4" fontId="24" fillId="7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 wrapText="1"/>
    </xf>
    <xf numFmtId="0" fontId="24" fillId="5" borderId="9" xfId="0" applyFont="1" applyFill="1" applyBorder="1" applyAlignment="1">
      <alignment vertical="center"/>
    </xf>
    <xf numFmtId="0" fontId="24" fillId="5" borderId="16" xfId="0" applyFont="1" applyFill="1" applyBorder="1" applyAlignment="1">
      <alignment vertical="center"/>
    </xf>
    <xf numFmtId="164" fontId="34" fillId="2" borderId="9" xfId="0" applyNumberFormat="1" applyFont="1" applyFill="1" applyBorder="1" applyAlignment="1">
      <alignment vertical="center" wrapText="1"/>
    </xf>
    <xf numFmtId="0" fontId="34" fillId="2" borderId="9" xfId="0" applyFont="1" applyFill="1" applyBorder="1" applyAlignment="1">
      <alignment horizontal="left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36" fillId="4" borderId="4" xfId="2" applyNumberFormat="1" applyFont="1" applyFill="1" applyBorder="1" applyAlignment="1">
      <alignment horizontal="right" vertical="top" wrapText="1"/>
    </xf>
    <xf numFmtId="4" fontId="36" fillId="4" borderId="4" xfId="2" applyNumberFormat="1" applyFont="1" applyFill="1" applyBorder="1" applyAlignment="1">
      <alignment horizontal="right" vertical="top" wrapText="1"/>
    </xf>
    <xf numFmtId="0" fontId="36" fillId="4" borderId="4" xfId="2" applyNumberFormat="1" applyFont="1" applyFill="1" applyBorder="1" applyAlignment="1">
      <alignment horizontal="center" vertical="top" wrapText="1"/>
    </xf>
    <xf numFmtId="0" fontId="18" fillId="4" borderId="4" xfId="2" applyNumberFormat="1" applyFont="1" applyFill="1" applyBorder="1" applyAlignment="1">
      <alignment horizontal="left" vertical="top" wrapText="1"/>
    </xf>
    <xf numFmtId="1" fontId="18" fillId="4" borderId="4" xfId="2" applyNumberFormat="1" applyFont="1" applyFill="1" applyBorder="1" applyAlignment="1">
      <alignment horizontal="right" vertical="top" wrapText="1"/>
    </xf>
    <xf numFmtId="4" fontId="18" fillId="4" borderId="4" xfId="2" applyNumberFormat="1" applyFont="1" applyFill="1" applyBorder="1" applyAlignment="1">
      <alignment horizontal="right" vertical="top" wrapText="1"/>
    </xf>
    <xf numFmtId="0" fontId="37" fillId="0" borderId="4" xfId="0" applyFont="1" applyFill="1" applyBorder="1" applyAlignment="1">
      <alignment horizontal="center" vertical="center" wrapText="1"/>
    </xf>
    <xf numFmtId="1" fontId="37" fillId="0" borderId="4" xfId="0" applyNumberFormat="1" applyFont="1" applyFill="1" applyBorder="1" applyAlignment="1">
      <alignment horizontal="right" vertical="center" wrapText="1"/>
    </xf>
    <xf numFmtId="4" fontId="37" fillId="0" borderId="4" xfId="0" applyNumberFormat="1" applyFont="1" applyFill="1" applyBorder="1" applyAlignment="1">
      <alignment horizontal="right" vertical="center" wrapText="1"/>
    </xf>
    <xf numFmtId="0" fontId="36" fillId="11" borderId="4" xfId="2" applyNumberFormat="1" applyFont="1" applyFill="1" applyBorder="1" applyAlignment="1">
      <alignment horizontal="left" vertical="top" wrapText="1"/>
    </xf>
    <xf numFmtId="1" fontId="36" fillId="11" borderId="4" xfId="2" applyNumberFormat="1" applyFont="1" applyFill="1" applyBorder="1" applyAlignment="1">
      <alignment horizontal="right" vertical="top" wrapText="1"/>
    </xf>
    <xf numFmtId="4" fontId="36" fillId="11" borderId="4" xfId="2" applyNumberFormat="1" applyFont="1" applyFill="1" applyBorder="1" applyAlignment="1">
      <alignment horizontal="right" vertical="top" wrapText="1"/>
    </xf>
    <xf numFmtId="4" fontId="40" fillId="5" borderId="4" xfId="0" applyNumberFormat="1" applyFont="1" applyFill="1" applyBorder="1" applyAlignment="1">
      <alignment horizontal="right" vertical="top" wrapText="1"/>
    </xf>
    <xf numFmtId="3" fontId="40" fillId="5" borderId="4" xfId="0" applyNumberFormat="1" applyFont="1" applyFill="1" applyBorder="1" applyAlignment="1">
      <alignment horizontal="right" vertical="top" wrapText="1"/>
    </xf>
    <xf numFmtId="0" fontId="41" fillId="4" borderId="4" xfId="0" applyNumberFormat="1" applyFont="1" applyFill="1" applyBorder="1" applyAlignment="1">
      <alignment horizontal="left" vertical="top" wrapText="1" indent="1"/>
    </xf>
    <xf numFmtId="4" fontId="42" fillId="4" borderId="4" xfId="0" applyNumberFormat="1" applyFont="1" applyFill="1" applyBorder="1" applyAlignment="1">
      <alignment horizontal="right" vertical="top" wrapText="1"/>
    </xf>
    <xf numFmtId="1" fontId="42" fillId="4" borderId="4" xfId="0" applyNumberFormat="1" applyFont="1" applyFill="1" applyBorder="1" applyAlignment="1">
      <alignment horizontal="right" vertical="top" wrapText="1"/>
    </xf>
    <xf numFmtId="3" fontId="42" fillId="4" borderId="4" xfId="0" applyNumberFormat="1" applyFont="1" applyFill="1" applyBorder="1" applyAlignment="1">
      <alignment horizontal="right" vertical="top" wrapText="1"/>
    </xf>
    <xf numFmtId="0" fontId="43" fillId="4" borderId="4" xfId="0" applyNumberFormat="1" applyFont="1" applyFill="1" applyBorder="1" applyAlignment="1">
      <alignment horizontal="left" vertical="top" wrapText="1" indent="2"/>
    </xf>
    <xf numFmtId="4" fontId="43" fillId="4" borderId="4" xfId="0" applyNumberFormat="1" applyFont="1" applyFill="1" applyBorder="1" applyAlignment="1">
      <alignment horizontal="right" vertical="top" wrapText="1"/>
    </xf>
    <xf numFmtId="1" fontId="43" fillId="4" borderId="4" xfId="0" applyNumberFormat="1" applyFont="1" applyFill="1" applyBorder="1" applyAlignment="1">
      <alignment horizontal="right" vertical="top" wrapText="1"/>
    </xf>
    <xf numFmtId="3" fontId="43" fillId="4" borderId="4" xfId="0" applyNumberFormat="1" applyFont="1" applyFill="1" applyBorder="1" applyAlignment="1">
      <alignment horizontal="right" vertical="top" wrapText="1"/>
    </xf>
    <xf numFmtId="4" fontId="41" fillId="4" borderId="4" xfId="0" applyNumberFormat="1" applyFont="1" applyFill="1" applyBorder="1" applyAlignment="1">
      <alignment horizontal="right" vertical="top" wrapText="1"/>
    </xf>
    <xf numFmtId="3" fontId="41" fillId="4" borderId="4" xfId="0" applyNumberFormat="1" applyFont="1" applyFill="1" applyBorder="1" applyAlignment="1">
      <alignment horizontal="right" vertical="top" wrapText="1"/>
    </xf>
    <xf numFmtId="1" fontId="41" fillId="4" borderId="4" xfId="0" applyNumberFormat="1" applyFont="1" applyFill="1" applyBorder="1" applyAlignment="1">
      <alignment horizontal="right" vertical="top" wrapText="1"/>
    </xf>
    <xf numFmtId="0" fontId="42" fillId="4" borderId="4" xfId="0" applyNumberFormat="1" applyFont="1" applyFill="1" applyBorder="1" applyAlignment="1">
      <alignment horizontal="right" vertical="top" wrapText="1"/>
    </xf>
    <xf numFmtId="0" fontId="43" fillId="4" borderId="4" xfId="0" applyNumberFormat="1" applyFont="1" applyFill="1" applyBorder="1" applyAlignment="1">
      <alignment horizontal="right" vertical="top" wrapText="1"/>
    </xf>
    <xf numFmtId="0" fontId="41" fillId="4" borderId="4" xfId="0" applyNumberFormat="1" applyFont="1" applyFill="1" applyBorder="1" applyAlignment="1">
      <alignment horizontal="left" vertical="top" wrapText="1"/>
    </xf>
    <xf numFmtId="0" fontId="42" fillId="4" borderId="4" xfId="0" applyNumberFormat="1" applyFont="1" applyFill="1" applyBorder="1" applyAlignment="1">
      <alignment horizontal="left" vertical="top" wrapText="1" indent="2"/>
    </xf>
    <xf numFmtId="1" fontId="40" fillId="5" borderId="4" xfId="0" applyNumberFormat="1" applyFont="1" applyFill="1" applyBorder="1" applyAlignment="1">
      <alignment horizontal="right" vertical="top" wrapText="1"/>
    </xf>
    <xf numFmtId="2" fontId="43" fillId="4" borderId="4" xfId="0" applyNumberFormat="1" applyFont="1" applyFill="1" applyBorder="1" applyAlignment="1">
      <alignment horizontal="right" vertical="top" wrapText="1"/>
    </xf>
    <xf numFmtId="2" fontId="41" fillId="4" borderId="4" xfId="0" applyNumberFormat="1" applyFont="1" applyFill="1" applyBorder="1" applyAlignment="1">
      <alignment horizontal="right" vertical="top" wrapText="1"/>
    </xf>
    <xf numFmtId="0" fontId="44" fillId="5" borderId="4" xfId="0" applyNumberFormat="1" applyFont="1" applyFill="1" applyBorder="1" applyAlignment="1">
      <alignment horizontal="left" vertical="top" wrapText="1"/>
    </xf>
    <xf numFmtId="0" fontId="44" fillId="5" borderId="4" xfId="0" applyNumberFormat="1" applyFont="1" applyFill="1" applyBorder="1" applyAlignment="1">
      <alignment horizontal="center" vertical="top" wrapText="1"/>
    </xf>
    <xf numFmtId="0" fontId="44" fillId="11" borderId="4" xfId="0" applyNumberFormat="1" applyFont="1" applyFill="1" applyBorder="1" applyAlignment="1">
      <alignment horizontal="left" vertical="top" wrapText="1"/>
    </xf>
    <xf numFmtId="4" fontId="44" fillId="11" borderId="4" xfId="0" applyNumberFormat="1" applyFont="1" applyFill="1" applyBorder="1" applyAlignment="1">
      <alignment horizontal="right" vertical="top" wrapText="1"/>
    </xf>
    <xf numFmtId="3" fontId="44" fillId="11" borderId="4" xfId="0" applyNumberFormat="1" applyFont="1" applyFill="1" applyBorder="1" applyAlignment="1">
      <alignment horizontal="right" vertical="top" wrapText="1"/>
    </xf>
    <xf numFmtId="1" fontId="44" fillId="11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42" fillId="4" borderId="4" xfId="3" applyNumberFormat="1" applyFont="1" applyFill="1" applyBorder="1" applyAlignment="1">
      <alignment horizontal="right" vertical="top" wrapText="1"/>
    </xf>
    <xf numFmtId="1" fontId="42" fillId="4" borderId="4" xfId="3" applyNumberFormat="1" applyFont="1" applyFill="1" applyBorder="1" applyAlignment="1">
      <alignment horizontal="right" vertical="top" wrapText="1"/>
    </xf>
    <xf numFmtId="3" fontId="42" fillId="4" borderId="4" xfId="3" applyNumberFormat="1" applyFont="1" applyFill="1" applyBorder="1" applyAlignment="1">
      <alignment horizontal="right" vertical="top" wrapText="1"/>
    </xf>
    <xf numFmtId="4" fontId="41" fillId="4" borderId="4" xfId="3" applyNumberFormat="1" applyFont="1" applyFill="1" applyBorder="1" applyAlignment="1">
      <alignment horizontal="right" vertical="top" wrapText="1"/>
    </xf>
    <xf numFmtId="3" fontId="41" fillId="4" borderId="4" xfId="3" applyNumberFormat="1" applyFont="1" applyFill="1" applyBorder="1" applyAlignment="1">
      <alignment horizontal="right" vertical="top" wrapText="1"/>
    </xf>
    <xf numFmtId="4" fontId="43" fillId="4" borderId="4" xfId="3" applyNumberFormat="1" applyFont="1" applyFill="1" applyBorder="1" applyAlignment="1">
      <alignment horizontal="right" vertical="top" wrapText="1"/>
    </xf>
    <xf numFmtId="1" fontId="43" fillId="4" borderId="4" xfId="3" applyNumberFormat="1" applyFont="1" applyFill="1" applyBorder="1" applyAlignment="1">
      <alignment horizontal="right" vertical="top" wrapText="1"/>
    </xf>
    <xf numFmtId="3" fontId="43" fillId="4" borderId="4" xfId="3" applyNumberFormat="1" applyFont="1" applyFill="1" applyBorder="1" applyAlignment="1">
      <alignment horizontal="right" vertical="top" wrapText="1"/>
    </xf>
    <xf numFmtId="1" fontId="41" fillId="4" borderId="4" xfId="3" applyNumberFormat="1" applyFont="1" applyFill="1" applyBorder="1" applyAlignment="1">
      <alignment horizontal="right" vertical="top" wrapText="1"/>
    </xf>
    <xf numFmtId="0" fontId="28" fillId="0" borderId="4" xfId="1" applyNumberFormat="1" applyFont="1" applyBorder="1" applyAlignment="1">
      <alignment horizontal="center" vertical="center" textRotation="90" wrapText="1"/>
    </xf>
    <xf numFmtId="0" fontId="28" fillId="0" borderId="4" xfId="1" applyNumberFormat="1" applyFont="1" applyBorder="1" applyAlignment="1">
      <alignment horizontal="left" vertical="center"/>
    </xf>
    <xf numFmtId="0" fontId="28" fillId="0" borderId="0" xfId="1" applyFont="1" applyFill="1" applyAlignment="1">
      <alignment horizontal="right" vertical="center" wrapText="1"/>
    </xf>
    <xf numFmtId="0" fontId="3" fillId="0" borderId="0" xfId="1" applyNumberFormat="1" applyFont="1" applyAlignment="1">
      <alignment horizontal="center" vertical="center"/>
    </xf>
    <xf numFmtId="0" fontId="1" fillId="0" borderId="4" xfId="1" applyNumberFormat="1" applyFont="1" applyBorder="1" applyAlignment="1">
      <alignment horizontal="center" vertical="center"/>
    </xf>
    <xf numFmtId="0" fontId="1" fillId="0" borderId="4" xfId="1" applyNumberFormat="1" applyFont="1" applyBorder="1" applyAlignment="1">
      <alignment horizontal="left" wrapText="1"/>
    </xf>
    <xf numFmtId="3" fontId="26" fillId="0" borderId="0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top"/>
    </xf>
    <xf numFmtId="0" fontId="24" fillId="12" borderId="4" xfId="0" applyFont="1" applyFill="1" applyBorder="1" applyAlignment="1">
      <alignment horizontal="left" vertical="center" wrapText="1"/>
    </xf>
    <xf numFmtId="0" fontId="35" fillId="12" borderId="4" xfId="0" applyFont="1" applyFill="1" applyBorder="1" applyAlignment="1">
      <alignment horizontal="left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left" vertical="center"/>
    </xf>
    <xf numFmtId="0" fontId="24" fillId="7" borderId="15" xfId="0" applyFont="1" applyFill="1" applyBorder="1" applyAlignment="1">
      <alignment horizontal="left" vertical="center"/>
    </xf>
    <xf numFmtId="0" fontId="24" fillId="7" borderId="16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4" fillId="11" borderId="4" xfId="0" applyNumberFormat="1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4" xfId="0" applyNumberForma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прил 1.1" xfId="3"/>
    <cellStyle name="Обычный_прил 2.1" xfId="2"/>
  </cellStyles>
  <dxfs count="0"/>
  <tableStyles count="0" defaultTableStyle="TableStyleMedium2" defaultPivotStyle="PivotStyleLight16"/>
  <colors>
    <mruColors>
      <color rgb="FFAA1C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56"/>
  <sheetViews>
    <sheetView view="pageBreakPreview" zoomScale="98" zoomScaleNormal="100" zoomScaleSheetLayoutView="98" workbookViewId="0">
      <selection activeCell="I18" sqref="I18"/>
    </sheetView>
  </sheetViews>
  <sheetFormatPr defaultColWidth="9.140625" defaultRowHeight="15" x14ac:dyDescent="0.25"/>
  <cols>
    <col min="1" max="1" width="10.5703125" style="71" customWidth="1"/>
    <col min="2" max="2" width="12.85546875" style="71" customWidth="1"/>
    <col min="3" max="3" width="3.140625" style="71" customWidth="1"/>
    <col min="4" max="4" width="12.85546875" style="71" customWidth="1"/>
    <col min="5" max="5" width="14.5703125" style="71" customWidth="1"/>
    <col min="6" max="6" width="12.85546875" style="71" customWidth="1"/>
    <col min="7" max="7" width="11" style="71" customWidth="1"/>
    <col min="8" max="8" width="8.85546875" style="71" customWidth="1"/>
    <col min="9" max="9" width="10.42578125" style="71" customWidth="1"/>
    <col min="10" max="10" width="13.7109375" style="71" customWidth="1"/>
    <col min="11" max="11" width="12.5703125" style="71" customWidth="1"/>
    <col min="12" max="12" width="14.5703125" style="71" customWidth="1"/>
    <col min="13" max="13" width="14.85546875" style="71" customWidth="1"/>
    <col min="14" max="14" width="12.85546875" style="71" customWidth="1"/>
    <col min="15" max="15" width="14.85546875" style="71" customWidth="1"/>
    <col min="16" max="249" width="9.140625" style="72"/>
  </cols>
  <sheetData>
    <row r="1" spans="1:249" ht="36" customHeight="1" x14ac:dyDescent="0.25">
      <c r="L1" s="153" t="s">
        <v>77</v>
      </c>
      <c r="M1" s="153"/>
      <c r="N1" s="153"/>
      <c r="O1" s="153"/>
    </row>
    <row r="2" spans="1:249" ht="18" x14ac:dyDescent="0.25">
      <c r="A2" s="154" t="s">
        <v>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  <c r="FO2" s="73"/>
      <c r="FP2" s="73"/>
      <c r="FQ2" s="73"/>
      <c r="FR2" s="73"/>
      <c r="FS2" s="73"/>
      <c r="FT2" s="73"/>
      <c r="FU2" s="73"/>
      <c r="FV2" s="73"/>
      <c r="FW2" s="73"/>
      <c r="FX2" s="73"/>
      <c r="FY2" s="73"/>
      <c r="FZ2" s="73"/>
      <c r="GA2" s="73"/>
      <c r="GB2" s="73"/>
      <c r="GC2" s="73"/>
      <c r="GD2" s="73"/>
      <c r="GE2" s="73"/>
      <c r="GF2" s="73"/>
      <c r="GG2" s="73"/>
      <c r="GH2" s="73"/>
      <c r="GI2" s="73"/>
      <c r="GJ2" s="73"/>
      <c r="GK2" s="73"/>
      <c r="GL2" s="73"/>
      <c r="GM2" s="73"/>
      <c r="GN2" s="73"/>
      <c r="GO2" s="73"/>
      <c r="GP2" s="73"/>
      <c r="GQ2" s="73"/>
      <c r="GR2" s="73"/>
      <c r="GS2" s="73"/>
      <c r="GT2" s="73"/>
      <c r="GU2" s="73"/>
      <c r="GV2" s="73"/>
      <c r="GW2" s="73"/>
      <c r="GX2" s="73"/>
      <c r="GY2" s="73"/>
      <c r="GZ2" s="73"/>
      <c r="HA2" s="73"/>
      <c r="HB2" s="73"/>
      <c r="HC2" s="73"/>
      <c r="HD2" s="73"/>
      <c r="HE2" s="73"/>
      <c r="HF2" s="73"/>
      <c r="HG2" s="73"/>
      <c r="HH2" s="73"/>
      <c r="HI2" s="73"/>
      <c r="HJ2" s="73"/>
      <c r="HK2" s="73"/>
      <c r="HL2" s="73"/>
      <c r="HM2" s="73"/>
      <c r="HN2" s="73"/>
      <c r="HO2" s="73"/>
      <c r="HP2" s="73"/>
      <c r="HQ2" s="73"/>
      <c r="HR2" s="73"/>
      <c r="HS2" s="73"/>
      <c r="HT2" s="73"/>
      <c r="HU2" s="73"/>
      <c r="HV2" s="73"/>
      <c r="HW2" s="73"/>
      <c r="HX2" s="73"/>
      <c r="HY2" s="73"/>
      <c r="HZ2" s="73"/>
      <c r="IA2" s="73"/>
      <c r="IB2" s="73"/>
      <c r="IC2" s="73"/>
      <c r="ID2" s="73"/>
      <c r="IE2" s="73"/>
      <c r="IF2" s="73"/>
      <c r="IG2" s="73"/>
      <c r="IH2" s="73"/>
      <c r="II2" s="73"/>
      <c r="IJ2" s="73"/>
      <c r="IK2" s="73"/>
      <c r="IL2" s="73"/>
      <c r="IM2" s="73"/>
      <c r="IN2" s="73"/>
      <c r="IO2" s="73"/>
    </row>
    <row r="3" spans="1:249" s="83" customFormat="1" ht="18.75" customHeight="1" x14ac:dyDescent="0.2">
      <c r="A3" s="155" t="s">
        <v>53</v>
      </c>
      <c r="B3" s="156" t="s">
        <v>54</v>
      </c>
      <c r="C3" s="156"/>
      <c r="D3" s="155" t="s">
        <v>55</v>
      </c>
      <c r="E3" s="155"/>
      <c r="F3" s="155"/>
      <c r="G3" s="155"/>
      <c r="H3" s="155"/>
      <c r="I3" s="155"/>
      <c r="J3" s="155" t="s">
        <v>56</v>
      </c>
      <c r="K3" s="155"/>
      <c r="L3" s="155"/>
      <c r="M3" s="155"/>
      <c r="N3" s="155"/>
      <c r="O3" s="155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</row>
    <row r="4" spans="1:249" s="83" customFormat="1" ht="39.75" customHeight="1" x14ac:dyDescent="0.2">
      <c r="A4" s="155"/>
      <c r="B4" s="156"/>
      <c r="C4" s="156"/>
      <c r="D4" s="84" t="s">
        <v>57</v>
      </c>
      <c r="E4" s="84" t="s">
        <v>58</v>
      </c>
      <c r="F4" s="85" t="s">
        <v>59</v>
      </c>
      <c r="G4" s="85" t="s">
        <v>60</v>
      </c>
      <c r="H4" s="84" t="s">
        <v>61</v>
      </c>
      <c r="I4" s="84" t="s">
        <v>62</v>
      </c>
      <c r="J4" s="84" t="s">
        <v>57</v>
      </c>
      <c r="K4" s="84" t="s">
        <v>58</v>
      </c>
      <c r="L4" s="85" t="s">
        <v>59</v>
      </c>
      <c r="M4" s="85" t="s">
        <v>60</v>
      </c>
      <c r="N4" s="84" t="s">
        <v>61</v>
      </c>
      <c r="O4" s="84" t="s">
        <v>62</v>
      </c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</row>
    <row r="5" spans="1:249" x14ac:dyDescent="0.25">
      <c r="A5" s="151" t="s">
        <v>63</v>
      </c>
      <c r="B5" s="75" t="s">
        <v>64</v>
      </c>
      <c r="C5" s="74" t="s">
        <v>65</v>
      </c>
      <c r="D5" s="76">
        <v>167</v>
      </c>
      <c r="E5" s="76">
        <v>41</v>
      </c>
      <c r="F5" s="76">
        <v>6</v>
      </c>
      <c r="G5" s="77"/>
      <c r="H5" s="76">
        <v>120</v>
      </c>
      <c r="I5" s="76">
        <v>334</v>
      </c>
      <c r="J5" s="78">
        <v>36292</v>
      </c>
      <c r="K5" s="78">
        <v>8910</v>
      </c>
      <c r="L5" s="78">
        <v>1304</v>
      </c>
      <c r="M5" s="77">
        <v>0</v>
      </c>
      <c r="N5" s="78">
        <v>26078</v>
      </c>
      <c r="O5" s="78">
        <v>72584</v>
      </c>
    </row>
    <row r="6" spans="1:249" x14ac:dyDescent="0.25">
      <c r="A6" s="151"/>
      <c r="B6" s="75" t="s">
        <v>64</v>
      </c>
      <c r="C6" s="74" t="s">
        <v>66</v>
      </c>
      <c r="D6" s="76">
        <v>158</v>
      </c>
      <c r="E6" s="76">
        <v>51</v>
      </c>
      <c r="F6" s="76">
        <v>3</v>
      </c>
      <c r="G6" s="77"/>
      <c r="H6" s="76">
        <v>120</v>
      </c>
      <c r="I6" s="76">
        <v>332</v>
      </c>
      <c r="J6" s="78">
        <v>33306</v>
      </c>
      <c r="K6" s="78">
        <v>10751</v>
      </c>
      <c r="L6" s="76">
        <v>633</v>
      </c>
      <c r="M6" s="77">
        <v>0</v>
      </c>
      <c r="N6" s="78">
        <v>25295</v>
      </c>
      <c r="O6" s="78">
        <v>69985</v>
      </c>
    </row>
    <row r="7" spans="1:249" x14ac:dyDescent="0.25">
      <c r="A7" s="151"/>
      <c r="B7" s="75" t="s">
        <v>67</v>
      </c>
      <c r="C7" s="74" t="s">
        <v>65</v>
      </c>
      <c r="D7" s="76">
        <v>701</v>
      </c>
      <c r="E7" s="76">
        <v>187</v>
      </c>
      <c r="F7" s="76">
        <v>59</v>
      </c>
      <c r="G7" s="76">
        <v>15</v>
      </c>
      <c r="H7" s="76">
        <v>800</v>
      </c>
      <c r="I7" s="78">
        <v>1762</v>
      </c>
      <c r="J7" s="78">
        <v>151540</v>
      </c>
      <c r="K7" s="78">
        <v>40425</v>
      </c>
      <c r="L7" s="78">
        <v>12755</v>
      </c>
      <c r="M7" s="78">
        <v>3243</v>
      </c>
      <c r="N7" s="78">
        <v>172942</v>
      </c>
      <c r="O7" s="78">
        <v>380905</v>
      </c>
    </row>
    <row r="8" spans="1:249" x14ac:dyDescent="0.25">
      <c r="A8" s="151"/>
      <c r="B8" s="75" t="s">
        <v>67</v>
      </c>
      <c r="C8" s="74" t="s">
        <v>66</v>
      </c>
      <c r="D8" s="76">
        <v>662</v>
      </c>
      <c r="E8" s="76">
        <v>194</v>
      </c>
      <c r="F8" s="76">
        <v>55</v>
      </c>
      <c r="G8" s="76">
        <v>10</v>
      </c>
      <c r="H8" s="76">
        <v>742</v>
      </c>
      <c r="I8" s="78">
        <v>1663</v>
      </c>
      <c r="J8" s="78">
        <v>139527</v>
      </c>
      <c r="K8" s="78">
        <v>40889</v>
      </c>
      <c r="L8" s="78">
        <v>11592</v>
      </c>
      <c r="M8" s="78">
        <v>2108</v>
      </c>
      <c r="N8" s="78">
        <v>156388</v>
      </c>
      <c r="O8" s="78">
        <v>350504</v>
      </c>
    </row>
    <row r="9" spans="1:249" x14ac:dyDescent="0.25">
      <c r="A9" s="151"/>
      <c r="B9" s="75" t="s">
        <v>68</v>
      </c>
      <c r="C9" s="74" t="s">
        <v>65</v>
      </c>
      <c r="D9" s="78">
        <v>1334</v>
      </c>
      <c r="E9" s="76">
        <v>583</v>
      </c>
      <c r="F9" s="76">
        <v>175</v>
      </c>
      <c r="G9" s="76">
        <v>50</v>
      </c>
      <c r="H9" s="78">
        <v>2038</v>
      </c>
      <c r="I9" s="78">
        <v>4180</v>
      </c>
      <c r="J9" s="78">
        <v>189299</v>
      </c>
      <c r="K9" s="78">
        <v>82730</v>
      </c>
      <c r="L9" s="78">
        <v>24833</v>
      </c>
      <c r="M9" s="78">
        <v>7095</v>
      </c>
      <c r="N9" s="78">
        <v>289199</v>
      </c>
      <c r="O9" s="78">
        <v>593156</v>
      </c>
    </row>
    <row r="10" spans="1:249" x14ac:dyDescent="0.25">
      <c r="A10" s="151"/>
      <c r="B10" s="75" t="s">
        <v>68</v>
      </c>
      <c r="C10" s="74" t="s">
        <v>66</v>
      </c>
      <c r="D10" s="78">
        <v>1261</v>
      </c>
      <c r="E10" s="76">
        <v>561</v>
      </c>
      <c r="F10" s="76">
        <v>195</v>
      </c>
      <c r="G10" s="76">
        <v>53</v>
      </c>
      <c r="H10" s="78">
        <v>1935</v>
      </c>
      <c r="I10" s="78">
        <v>4005</v>
      </c>
      <c r="J10" s="78">
        <v>188565</v>
      </c>
      <c r="K10" s="78">
        <v>83890</v>
      </c>
      <c r="L10" s="78">
        <v>29160</v>
      </c>
      <c r="M10" s="78">
        <v>7926</v>
      </c>
      <c r="N10" s="78">
        <v>289352</v>
      </c>
      <c r="O10" s="78">
        <v>598893</v>
      </c>
    </row>
    <row r="11" spans="1:249" x14ac:dyDescent="0.25">
      <c r="A11" s="151"/>
      <c r="B11" s="75" t="s">
        <v>69</v>
      </c>
      <c r="C11" s="74" t="s">
        <v>65</v>
      </c>
      <c r="D11" s="76">
        <v>206</v>
      </c>
      <c r="E11" s="76">
        <v>125</v>
      </c>
      <c r="F11" s="76">
        <v>61</v>
      </c>
      <c r="G11" s="76">
        <v>7</v>
      </c>
      <c r="H11" s="76">
        <v>303</v>
      </c>
      <c r="I11" s="76">
        <v>702</v>
      </c>
      <c r="J11" s="78">
        <v>10045</v>
      </c>
      <c r="K11" s="78">
        <v>6095</v>
      </c>
      <c r="L11" s="78">
        <v>2975</v>
      </c>
      <c r="M11" s="76">
        <v>342</v>
      </c>
      <c r="N11" s="78">
        <v>14775</v>
      </c>
      <c r="O11" s="78">
        <v>34232</v>
      </c>
    </row>
    <row r="12" spans="1:249" x14ac:dyDescent="0.25">
      <c r="A12" s="151"/>
      <c r="B12" s="75" t="s">
        <v>69</v>
      </c>
      <c r="C12" s="74" t="s">
        <v>66</v>
      </c>
      <c r="D12" s="76">
        <v>160</v>
      </c>
      <c r="E12" s="76">
        <v>137</v>
      </c>
      <c r="F12" s="76">
        <v>66</v>
      </c>
      <c r="G12" s="76">
        <v>11</v>
      </c>
      <c r="H12" s="76">
        <v>297</v>
      </c>
      <c r="I12" s="76">
        <v>671</v>
      </c>
      <c r="J12" s="78">
        <v>14206</v>
      </c>
      <c r="K12" s="78">
        <v>12164</v>
      </c>
      <c r="L12" s="78">
        <v>5860</v>
      </c>
      <c r="M12" s="78">
        <v>977</v>
      </c>
      <c r="N12" s="78">
        <v>26370</v>
      </c>
      <c r="O12" s="78">
        <v>59577</v>
      </c>
    </row>
    <row r="13" spans="1:249" x14ac:dyDescent="0.25">
      <c r="A13" s="151"/>
      <c r="B13" s="75" t="s">
        <v>70</v>
      </c>
      <c r="C13" s="74" t="s">
        <v>65</v>
      </c>
      <c r="D13" s="78">
        <v>2796</v>
      </c>
      <c r="E13" s="78">
        <v>2742</v>
      </c>
      <c r="F13" s="76">
        <v>576</v>
      </c>
      <c r="G13" s="76">
        <v>188</v>
      </c>
      <c r="H13" s="78">
        <v>4226</v>
      </c>
      <c r="I13" s="78">
        <v>10528</v>
      </c>
      <c r="J13" s="78">
        <v>124860</v>
      </c>
      <c r="K13" s="78">
        <v>122449</v>
      </c>
      <c r="L13" s="78">
        <v>25722</v>
      </c>
      <c r="M13" s="78">
        <v>8396</v>
      </c>
      <c r="N13" s="78">
        <v>188719</v>
      </c>
      <c r="O13" s="78">
        <v>470146</v>
      </c>
    </row>
    <row r="14" spans="1:249" x14ac:dyDescent="0.25">
      <c r="A14" s="151"/>
      <c r="B14" s="75" t="s">
        <v>71</v>
      </c>
      <c r="C14" s="74" t="s">
        <v>66</v>
      </c>
      <c r="D14" s="78">
        <v>3097</v>
      </c>
      <c r="E14" s="78">
        <v>2400</v>
      </c>
      <c r="F14" s="76">
        <v>813</v>
      </c>
      <c r="G14" s="76">
        <v>174</v>
      </c>
      <c r="H14" s="78">
        <v>5084</v>
      </c>
      <c r="I14" s="78">
        <v>11568</v>
      </c>
      <c r="J14" s="78">
        <v>276073</v>
      </c>
      <c r="K14" s="78">
        <v>213941</v>
      </c>
      <c r="L14" s="78">
        <v>72471</v>
      </c>
      <c r="M14" s="78">
        <v>15507</v>
      </c>
      <c r="N14" s="78">
        <v>453203</v>
      </c>
      <c r="O14" s="78">
        <v>1031195</v>
      </c>
    </row>
    <row r="15" spans="1:249" x14ac:dyDescent="0.25">
      <c r="A15" s="151"/>
      <c r="B15" s="75" t="s">
        <v>72</v>
      </c>
      <c r="C15" s="74" t="s">
        <v>65</v>
      </c>
      <c r="D15" s="76">
        <v>552</v>
      </c>
      <c r="E15" s="76">
        <v>800</v>
      </c>
      <c r="F15" s="76">
        <v>83</v>
      </c>
      <c r="G15" s="76">
        <v>27</v>
      </c>
      <c r="H15" s="78">
        <v>1419</v>
      </c>
      <c r="I15" s="78">
        <v>2881</v>
      </c>
      <c r="J15" s="78">
        <v>44075</v>
      </c>
      <c r="K15" s="78">
        <v>63876</v>
      </c>
      <c r="L15" s="78">
        <v>6627</v>
      </c>
      <c r="M15" s="78">
        <v>2156</v>
      </c>
      <c r="N15" s="78">
        <v>113300</v>
      </c>
      <c r="O15" s="78">
        <v>230034</v>
      </c>
    </row>
    <row r="16" spans="1:249" x14ac:dyDescent="0.25">
      <c r="A16" s="151"/>
      <c r="B16" s="75" t="s">
        <v>73</v>
      </c>
      <c r="C16" s="74" t="s">
        <v>66</v>
      </c>
      <c r="D16" s="78">
        <v>1426</v>
      </c>
      <c r="E16" s="78">
        <v>1869</v>
      </c>
      <c r="F16" s="76">
        <v>328</v>
      </c>
      <c r="G16" s="76">
        <v>75</v>
      </c>
      <c r="H16" s="78">
        <v>3468</v>
      </c>
      <c r="I16" s="78">
        <v>7166</v>
      </c>
      <c r="J16" s="78">
        <v>140996</v>
      </c>
      <c r="K16" s="78">
        <v>184797</v>
      </c>
      <c r="L16" s="78">
        <v>32431</v>
      </c>
      <c r="M16" s="78">
        <v>7416</v>
      </c>
      <c r="N16" s="78">
        <v>342898</v>
      </c>
      <c r="O16" s="78">
        <v>708538</v>
      </c>
    </row>
    <row r="17" spans="1:15" x14ac:dyDescent="0.25">
      <c r="A17" s="151"/>
      <c r="B17" s="152" t="s">
        <v>62</v>
      </c>
      <c r="C17" s="152"/>
      <c r="D17" s="78">
        <v>12520</v>
      </c>
      <c r="E17" s="78">
        <v>9690</v>
      </c>
      <c r="F17" s="78">
        <v>2420</v>
      </c>
      <c r="G17" s="76">
        <v>610</v>
      </c>
      <c r="H17" s="78">
        <v>20552</v>
      </c>
      <c r="I17" s="79">
        <v>45792</v>
      </c>
      <c r="J17" s="78">
        <v>1348784</v>
      </c>
      <c r="K17" s="78">
        <v>870917</v>
      </c>
      <c r="L17" s="78">
        <v>226363</v>
      </c>
      <c r="M17" s="78">
        <v>55166</v>
      </c>
      <c r="N17" s="78">
        <v>2098519</v>
      </c>
      <c r="O17" s="80">
        <v>4599749</v>
      </c>
    </row>
    <row r="18" spans="1:15" x14ac:dyDescent="0.25">
      <c r="A18" s="151" t="s">
        <v>74</v>
      </c>
      <c r="B18" s="75" t="s">
        <v>64</v>
      </c>
      <c r="C18" s="74" t="s">
        <v>65</v>
      </c>
      <c r="D18" s="76">
        <v>55</v>
      </c>
      <c r="E18" s="76">
        <v>84</v>
      </c>
      <c r="F18" s="76">
        <v>6</v>
      </c>
      <c r="G18" s="76"/>
      <c r="H18" s="76">
        <v>54</v>
      </c>
      <c r="I18" s="76">
        <v>199</v>
      </c>
      <c r="J18" s="78">
        <v>11953</v>
      </c>
      <c r="K18" s="78">
        <v>18255</v>
      </c>
      <c r="L18" s="78">
        <v>1304</v>
      </c>
      <c r="M18" s="76">
        <v>0</v>
      </c>
      <c r="N18" s="78">
        <v>11735</v>
      </c>
      <c r="O18" s="78">
        <v>43247</v>
      </c>
    </row>
    <row r="19" spans="1:15" x14ac:dyDescent="0.25">
      <c r="A19" s="151"/>
      <c r="B19" s="75" t="s">
        <v>64</v>
      </c>
      <c r="C19" s="74" t="s">
        <v>66</v>
      </c>
      <c r="D19" s="76">
        <v>68</v>
      </c>
      <c r="E19" s="76">
        <v>79</v>
      </c>
      <c r="F19" s="76">
        <v>4</v>
      </c>
      <c r="G19" s="76"/>
      <c r="H19" s="76">
        <v>50</v>
      </c>
      <c r="I19" s="76">
        <v>201</v>
      </c>
      <c r="J19" s="78">
        <v>14334</v>
      </c>
      <c r="K19" s="78">
        <v>16653</v>
      </c>
      <c r="L19" s="78">
        <v>843</v>
      </c>
      <c r="M19" s="76">
        <v>0</v>
      </c>
      <c r="N19" s="78">
        <v>10540</v>
      </c>
      <c r="O19" s="78">
        <v>42370</v>
      </c>
    </row>
    <row r="20" spans="1:15" x14ac:dyDescent="0.25">
      <c r="A20" s="151"/>
      <c r="B20" s="75" t="s">
        <v>67</v>
      </c>
      <c r="C20" s="74" t="s">
        <v>65</v>
      </c>
      <c r="D20" s="76">
        <v>286</v>
      </c>
      <c r="E20" s="76">
        <v>387</v>
      </c>
      <c r="F20" s="76">
        <v>46</v>
      </c>
      <c r="G20" s="76">
        <v>11</v>
      </c>
      <c r="H20" s="76">
        <v>357</v>
      </c>
      <c r="I20" s="78">
        <v>1087</v>
      </c>
      <c r="J20" s="78">
        <v>61827</v>
      </c>
      <c r="K20" s="78">
        <v>83661</v>
      </c>
      <c r="L20" s="78">
        <v>9944</v>
      </c>
      <c r="M20" s="78">
        <v>2378</v>
      </c>
      <c r="N20" s="78">
        <v>77175</v>
      </c>
      <c r="O20" s="78">
        <v>234985</v>
      </c>
    </row>
    <row r="21" spans="1:15" x14ac:dyDescent="0.25">
      <c r="A21" s="151"/>
      <c r="B21" s="75" t="s">
        <v>67</v>
      </c>
      <c r="C21" s="74" t="s">
        <v>66</v>
      </c>
      <c r="D21" s="76">
        <v>237</v>
      </c>
      <c r="E21" s="76">
        <v>397</v>
      </c>
      <c r="F21" s="76">
        <v>40</v>
      </c>
      <c r="G21" s="76">
        <v>13</v>
      </c>
      <c r="H21" s="76">
        <v>349</v>
      </c>
      <c r="I21" s="78">
        <v>1036</v>
      </c>
      <c r="J21" s="78">
        <v>49952</v>
      </c>
      <c r="K21" s="78">
        <v>83674</v>
      </c>
      <c r="L21" s="78">
        <v>8431</v>
      </c>
      <c r="M21" s="78">
        <v>2740</v>
      </c>
      <c r="N21" s="78">
        <v>73557</v>
      </c>
      <c r="O21" s="78">
        <v>218354</v>
      </c>
    </row>
    <row r="22" spans="1:15" x14ac:dyDescent="0.25">
      <c r="A22" s="151"/>
      <c r="B22" s="75" t="s">
        <v>68</v>
      </c>
      <c r="C22" s="74" t="s">
        <v>65</v>
      </c>
      <c r="D22" s="76">
        <v>467</v>
      </c>
      <c r="E22" s="78">
        <v>1155</v>
      </c>
      <c r="F22" s="76">
        <v>100</v>
      </c>
      <c r="G22" s="76">
        <v>19</v>
      </c>
      <c r="H22" s="76">
        <v>896</v>
      </c>
      <c r="I22" s="78">
        <v>2637</v>
      </c>
      <c r="J22" s="78">
        <v>66269</v>
      </c>
      <c r="K22" s="78">
        <v>163898</v>
      </c>
      <c r="L22" s="78">
        <v>14191</v>
      </c>
      <c r="M22" s="78">
        <v>2696</v>
      </c>
      <c r="N22" s="78">
        <v>127146</v>
      </c>
      <c r="O22" s="78">
        <v>374200</v>
      </c>
    </row>
    <row r="23" spans="1:15" x14ac:dyDescent="0.25">
      <c r="A23" s="151"/>
      <c r="B23" s="75" t="s">
        <v>68</v>
      </c>
      <c r="C23" s="74" t="s">
        <v>66</v>
      </c>
      <c r="D23" s="76">
        <v>450</v>
      </c>
      <c r="E23" s="78">
        <v>1144</v>
      </c>
      <c r="F23" s="76">
        <v>106</v>
      </c>
      <c r="G23" s="76">
        <v>21</v>
      </c>
      <c r="H23" s="76">
        <v>839</v>
      </c>
      <c r="I23" s="78">
        <v>2560</v>
      </c>
      <c r="J23" s="78">
        <v>67291</v>
      </c>
      <c r="K23" s="78">
        <v>171069</v>
      </c>
      <c r="L23" s="78">
        <v>15851</v>
      </c>
      <c r="M23" s="78">
        <v>3140</v>
      </c>
      <c r="N23" s="78">
        <v>125461</v>
      </c>
      <c r="O23" s="78">
        <v>382812</v>
      </c>
    </row>
    <row r="24" spans="1:15" x14ac:dyDescent="0.25">
      <c r="A24" s="151"/>
      <c r="B24" s="75" t="s">
        <v>69</v>
      </c>
      <c r="C24" s="74" t="s">
        <v>65</v>
      </c>
      <c r="D24" s="76">
        <v>72</v>
      </c>
      <c r="E24" s="76">
        <v>268</v>
      </c>
      <c r="F24" s="76">
        <v>53</v>
      </c>
      <c r="G24" s="76">
        <v>5</v>
      </c>
      <c r="H24" s="76">
        <v>145</v>
      </c>
      <c r="I24" s="76">
        <v>543</v>
      </c>
      <c r="J24" s="78">
        <v>3511</v>
      </c>
      <c r="K24" s="78">
        <v>13068</v>
      </c>
      <c r="L24" s="78">
        <v>2585</v>
      </c>
      <c r="M24" s="76">
        <v>244</v>
      </c>
      <c r="N24" s="78">
        <v>7070</v>
      </c>
      <c r="O24" s="78">
        <v>26478</v>
      </c>
    </row>
    <row r="25" spans="1:15" x14ac:dyDescent="0.25">
      <c r="A25" s="151"/>
      <c r="B25" s="75" t="s">
        <v>69</v>
      </c>
      <c r="C25" s="74" t="s">
        <v>66</v>
      </c>
      <c r="D25" s="76">
        <v>92</v>
      </c>
      <c r="E25" s="76">
        <v>235</v>
      </c>
      <c r="F25" s="76">
        <v>64</v>
      </c>
      <c r="G25" s="76">
        <v>7</v>
      </c>
      <c r="H25" s="76">
        <v>186</v>
      </c>
      <c r="I25" s="76">
        <v>584</v>
      </c>
      <c r="J25" s="78">
        <v>8169</v>
      </c>
      <c r="K25" s="78">
        <v>20865</v>
      </c>
      <c r="L25" s="78">
        <v>5683</v>
      </c>
      <c r="M25" s="76">
        <v>622</v>
      </c>
      <c r="N25" s="78">
        <v>16514</v>
      </c>
      <c r="O25" s="78">
        <v>51853</v>
      </c>
    </row>
    <row r="26" spans="1:15" x14ac:dyDescent="0.25">
      <c r="A26" s="151"/>
      <c r="B26" s="75" t="s">
        <v>70</v>
      </c>
      <c r="C26" s="74" t="s">
        <v>65</v>
      </c>
      <c r="D26" s="78">
        <v>1921</v>
      </c>
      <c r="E26" s="78">
        <v>4008</v>
      </c>
      <c r="F26" s="76">
        <v>381</v>
      </c>
      <c r="G26" s="76">
        <v>93</v>
      </c>
      <c r="H26" s="78">
        <v>2315</v>
      </c>
      <c r="I26" s="78">
        <v>8718</v>
      </c>
      <c r="J26" s="78">
        <v>85786</v>
      </c>
      <c r="K26" s="78">
        <v>178984</v>
      </c>
      <c r="L26" s="78">
        <v>17014</v>
      </c>
      <c r="M26" s="78">
        <v>4153</v>
      </c>
      <c r="N26" s="78">
        <v>103380</v>
      </c>
      <c r="O26" s="78">
        <v>389317</v>
      </c>
    </row>
    <row r="27" spans="1:15" x14ac:dyDescent="0.25">
      <c r="A27" s="151"/>
      <c r="B27" s="75" t="s">
        <v>71</v>
      </c>
      <c r="C27" s="74" t="s">
        <v>66</v>
      </c>
      <c r="D27" s="78">
        <v>1679</v>
      </c>
      <c r="E27" s="78">
        <v>3822</v>
      </c>
      <c r="F27" s="76">
        <v>492</v>
      </c>
      <c r="G27" s="76">
        <v>107</v>
      </c>
      <c r="H27" s="78">
        <v>2561</v>
      </c>
      <c r="I27" s="78">
        <v>8661</v>
      </c>
      <c r="J27" s="78">
        <v>149668</v>
      </c>
      <c r="K27" s="78">
        <v>340707</v>
      </c>
      <c r="L27" s="78">
        <v>43856</v>
      </c>
      <c r="M27" s="78">
        <v>9537</v>
      </c>
      <c r="N27" s="78">
        <v>228294</v>
      </c>
      <c r="O27" s="78">
        <v>772062</v>
      </c>
    </row>
    <row r="28" spans="1:15" x14ac:dyDescent="0.25">
      <c r="A28" s="151"/>
      <c r="B28" s="75" t="s">
        <v>72</v>
      </c>
      <c r="C28" s="74" t="s">
        <v>65</v>
      </c>
      <c r="D28" s="76">
        <v>293</v>
      </c>
      <c r="E28" s="78">
        <v>1528</v>
      </c>
      <c r="F28" s="76">
        <v>50</v>
      </c>
      <c r="G28" s="76">
        <v>19</v>
      </c>
      <c r="H28" s="76">
        <v>590</v>
      </c>
      <c r="I28" s="78">
        <v>2480</v>
      </c>
      <c r="J28" s="78">
        <v>23395</v>
      </c>
      <c r="K28" s="78">
        <v>122004</v>
      </c>
      <c r="L28" s="78">
        <v>3993</v>
      </c>
      <c r="M28" s="78">
        <v>1517</v>
      </c>
      <c r="N28" s="78">
        <v>47109</v>
      </c>
      <c r="O28" s="78">
        <v>198018</v>
      </c>
    </row>
    <row r="29" spans="1:15" x14ac:dyDescent="0.25">
      <c r="A29" s="151"/>
      <c r="B29" s="75" t="s">
        <v>73</v>
      </c>
      <c r="C29" s="74" t="s">
        <v>66</v>
      </c>
      <c r="D29" s="76">
        <v>671</v>
      </c>
      <c r="E29" s="78">
        <v>3757</v>
      </c>
      <c r="F29" s="76">
        <v>159</v>
      </c>
      <c r="G29" s="76">
        <v>28</v>
      </c>
      <c r="H29" s="78">
        <v>1304</v>
      </c>
      <c r="I29" s="78">
        <v>5919</v>
      </c>
      <c r="J29" s="78">
        <v>66345</v>
      </c>
      <c r="K29" s="78">
        <v>371468</v>
      </c>
      <c r="L29" s="78">
        <v>15721</v>
      </c>
      <c r="M29" s="78">
        <v>2769</v>
      </c>
      <c r="N29" s="78">
        <v>128933</v>
      </c>
      <c r="O29" s="78">
        <v>585236</v>
      </c>
    </row>
    <row r="30" spans="1:15" x14ac:dyDescent="0.25">
      <c r="A30" s="151"/>
      <c r="B30" s="152" t="s">
        <v>62</v>
      </c>
      <c r="C30" s="152"/>
      <c r="D30" s="78">
        <v>6291</v>
      </c>
      <c r="E30" s="78">
        <v>16864</v>
      </c>
      <c r="F30" s="78">
        <v>1501</v>
      </c>
      <c r="G30" s="76">
        <v>323</v>
      </c>
      <c r="H30" s="78">
        <v>9646</v>
      </c>
      <c r="I30" s="79">
        <v>34625</v>
      </c>
      <c r="J30" s="78">
        <v>608500</v>
      </c>
      <c r="K30" s="78">
        <v>1584306</v>
      </c>
      <c r="L30" s="78">
        <v>139416</v>
      </c>
      <c r="M30" s="78">
        <v>29796</v>
      </c>
      <c r="N30" s="78">
        <v>956914</v>
      </c>
      <c r="O30" s="80">
        <v>3318932</v>
      </c>
    </row>
    <row r="31" spans="1:15" x14ac:dyDescent="0.25">
      <c r="A31" s="151" t="s">
        <v>75</v>
      </c>
      <c r="B31" s="75" t="s">
        <v>64</v>
      </c>
      <c r="C31" s="74" t="s">
        <v>65</v>
      </c>
      <c r="D31" s="76">
        <v>30</v>
      </c>
      <c r="E31" s="76">
        <v>6</v>
      </c>
      <c r="F31" s="76">
        <v>13</v>
      </c>
      <c r="G31" s="76">
        <v>2</v>
      </c>
      <c r="H31" s="76">
        <v>43</v>
      </c>
      <c r="I31" s="76">
        <v>94</v>
      </c>
      <c r="J31" s="78">
        <v>6520</v>
      </c>
      <c r="K31" s="78">
        <v>1304</v>
      </c>
      <c r="L31" s="78">
        <v>2825</v>
      </c>
      <c r="M31" s="76">
        <v>435</v>
      </c>
      <c r="N31" s="78">
        <v>9345</v>
      </c>
      <c r="O31" s="78">
        <v>20429</v>
      </c>
    </row>
    <row r="32" spans="1:15" x14ac:dyDescent="0.25">
      <c r="A32" s="151"/>
      <c r="B32" s="75" t="s">
        <v>64</v>
      </c>
      <c r="C32" s="74" t="s">
        <v>66</v>
      </c>
      <c r="D32" s="76">
        <v>45</v>
      </c>
      <c r="E32" s="76">
        <v>7</v>
      </c>
      <c r="F32" s="76">
        <v>9</v>
      </c>
      <c r="G32" s="77"/>
      <c r="H32" s="76">
        <v>55</v>
      </c>
      <c r="I32" s="76">
        <v>116</v>
      </c>
      <c r="J32" s="78">
        <v>9486</v>
      </c>
      <c r="K32" s="78">
        <v>1476</v>
      </c>
      <c r="L32" s="78">
        <v>1897</v>
      </c>
      <c r="M32" s="77">
        <v>0</v>
      </c>
      <c r="N32" s="78">
        <v>11594</v>
      </c>
      <c r="O32" s="78">
        <v>24453</v>
      </c>
    </row>
    <row r="33" spans="1:15" x14ac:dyDescent="0.25">
      <c r="A33" s="151"/>
      <c r="B33" s="75" t="s">
        <v>67</v>
      </c>
      <c r="C33" s="74" t="s">
        <v>65</v>
      </c>
      <c r="D33" s="76">
        <v>191</v>
      </c>
      <c r="E33" s="76">
        <v>57</v>
      </c>
      <c r="F33" s="76">
        <v>53</v>
      </c>
      <c r="G33" s="76">
        <v>34</v>
      </c>
      <c r="H33" s="76">
        <v>424</v>
      </c>
      <c r="I33" s="76">
        <v>759</v>
      </c>
      <c r="J33" s="78">
        <v>41290</v>
      </c>
      <c r="K33" s="78">
        <v>12322</v>
      </c>
      <c r="L33" s="78">
        <v>11458</v>
      </c>
      <c r="M33" s="78">
        <v>7350</v>
      </c>
      <c r="N33" s="78">
        <v>91659</v>
      </c>
      <c r="O33" s="78">
        <v>164079</v>
      </c>
    </row>
    <row r="34" spans="1:15" x14ac:dyDescent="0.25">
      <c r="A34" s="151"/>
      <c r="B34" s="75" t="s">
        <v>67</v>
      </c>
      <c r="C34" s="74" t="s">
        <v>66</v>
      </c>
      <c r="D34" s="76">
        <v>212</v>
      </c>
      <c r="E34" s="76">
        <v>80</v>
      </c>
      <c r="F34" s="76">
        <v>37</v>
      </c>
      <c r="G34" s="76">
        <v>23</v>
      </c>
      <c r="H34" s="76">
        <v>390</v>
      </c>
      <c r="I34" s="76">
        <v>742</v>
      </c>
      <c r="J34" s="78">
        <v>44683</v>
      </c>
      <c r="K34" s="78">
        <v>16861</v>
      </c>
      <c r="L34" s="78">
        <v>7799</v>
      </c>
      <c r="M34" s="78">
        <v>4848</v>
      </c>
      <c r="N34" s="78">
        <v>82199</v>
      </c>
      <c r="O34" s="78">
        <v>156390</v>
      </c>
    </row>
    <row r="35" spans="1:15" x14ac:dyDescent="0.25">
      <c r="A35" s="151"/>
      <c r="B35" s="75" t="s">
        <v>68</v>
      </c>
      <c r="C35" s="74" t="s">
        <v>65</v>
      </c>
      <c r="D35" s="76">
        <v>537</v>
      </c>
      <c r="E35" s="76">
        <v>242</v>
      </c>
      <c r="F35" s="76">
        <v>124</v>
      </c>
      <c r="G35" s="76">
        <v>43</v>
      </c>
      <c r="H35" s="78">
        <v>1416</v>
      </c>
      <c r="I35" s="78">
        <v>2362</v>
      </c>
      <c r="J35" s="78">
        <v>76202</v>
      </c>
      <c r="K35" s="78">
        <v>34341</v>
      </c>
      <c r="L35" s="78">
        <v>17596</v>
      </c>
      <c r="M35" s="78">
        <v>6102</v>
      </c>
      <c r="N35" s="78">
        <v>200935</v>
      </c>
      <c r="O35" s="78">
        <v>335176</v>
      </c>
    </row>
    <row r="36" spans="1:15" x14ac:dyDescent="0.25">
      <c r="A36" s="151"/>
      <c r="B36" s="75" t="s">
        <v>68</v>
      </c>
      <c r="C36" s="74" t="s">
        <v>66</v>
      </c>
      <c r="D36" s="76">
        <v>480</v>
      </c>
      <c r="E36" s="76">
        <v>248</v>
      </c>
      <c r="F36" s="76">
        <v>127</v>
      </c>
      <c r="G36" s="76">
        <v>32</v>
      </c>
      <c r="H36" s="78">
        <v>1335</v>
      </c>
      <c r="I36" s="78">
        <v>2222</v>
      </c>
      <c r="J36" s="78">
        <v>71777</v>
      </c>
      <c r="K36" s="78">
        <v>37085</v>
      </c>
      <c r="L36" s="78">
        <v>18991</v>
      </c>
      <c r="M36" s="78">
        <v>4785</v>
      </c>
      <c r="N36" s="78">
        <v>199630</v>
      </c>
      <c r="O36" s="78">
        <v>332268</v>
      </c>
    </row>
    <row r="37" spans="1:15" x14ac:dyDescent="0.25">
      <c r="A37" s="151"/>
      <c r="B37" s="75" t="s">
        <v>69</v>
      </c>
      <c r="C37" s="74" t="s">
        <v>65</v>
      </c>
      <c r="D37" s="76">
        <v>125</v>
      </c>
      <c r="E37" s="76">
        <v>46</v>
      </c>
      <c r="F37" s="76">
        <v>16</v>
      </c>
      <c r="G37" s="76">
        <v>10</v>
      </c>
      <c r="H37" s="76">
        <v>288</v>
      </c>
      <c r="I37" s="76">
        <v>485</v>
      </c>
      <c r="J37" s="78">
        <v>6095</v>
      </c>
      <c r="K37" s="78">
        <v>2243</v>
      </c>
      <c r="L37" s="78">
        <v>780</v>
      </c>
      <c r="M37" s="76">
        <v>488</v>
      </c>
      <c r="N37" s="78">
        <v>14043</v>
      </c>
      <c r="O37" s="78">
        <v>23649</v>
      </c>
    </row>
    <row r="38" spans="1:15" x14ac:dyDescent="0.25">
      <c r="A38" s="151"/>
      <c r="B38" s="75" t="s">
        <v>69</v>
      </c>
      <c r="C38" s="74" t="s">
        <v>66</v>
      </c>
      <c r="D38" s="76">
        <v>83</v>
      </c>
      <c r="E38" s="76">
        <v>43</v>
      </c>
      <c r="F38" s="76">
        <v>26</v>
      </c>
      <c r="G38" s="76">
        <v>9</v>
      </c>
      <c r="H38" s="76">
        <v>265</v>
      </c>
      <c r="I38" s="76">
        <v>426</v>
      </c>
      <c r="J38" s="78">
        <v>7369</v>
      </c>
      <c r="K38" s="78">
        <v>3818</v>
      </c>
      <c r="L38" s="78">
        <v>2309</v>
      </c>
      <c r="M38" s="78">
        <v>799</v>
      </c>
      <c r="N38" s="78">
        <v>23529</v>
      </c>
      <c r="O38" s="78">
        <v>37824</v>
      </c>
    </row>
    <row r="39" spans="1:15" x14ac:dyDescent="0.25">
      <c r="A39" s="151"/>
      <c r="B39" s="75" t="s">
        <v>70</v>
      </c>
      <c r="C39" s="74" t="s">
        <v>65</v>
      </c>
      <c r="D39" s="78">
        <v>1941</v>
      </c>
      <c r="E39" s="78">
        <v>1006</v>
      </c>
      <c r="F39" s="76">
        <v>406</v>
      </c>
      <c r="G39" s="76">
        <v>230</v>
      </c>
      <c r="H39" s="78">
        <v>3769</v>
      </c>
      <c r="I39" s="78">
        <v>7352</v>
      </c>
      <c r="J39" s="78">
        <v>86679</v>
      </c>
      <c r="K39" s="78">
        <v>44925</v>
      </c>
      <c r="L39" s="78">
        <v>18131</v>
      </c>
      <c r="M39" s="78">
        <v>10271</v>
      </c>
      <c r="N39" s="78">
        <v>168311</v>
      </c>
      <c r="O39" s="78">
        <v>328317</v>
      </c>
    </row>
    <row r="40" spans="1:15" x14ac:dyDescent="0.25">
      <c r="A40" s="151"/>
      <c r="B40" s="75" t="s">
        <v>71</v>
      </c>
      <c r="C40" s="74" t="s">
        <v>66</v>
      </c>
      <c r="D40" s="78">
        <v>1734</v>
      </c>
      <c r="E40" s="76">
        <v>897</v>
      </c>
      <c r="F40" s="76">
        <v>376</v>
      </c>
      <c r="G40" s="76">
        <v>118</v>
      </c>
      <c r="H40" s="78">
        <v>3780</v>
      </c>
      <c r="I40" s="78">
        <v>6905</v>
      </c>
      <c r="J40" s="78">
        <v>154572</v>
      </c>
      <c r="K40" s="78">
        <v>79962</v>
      </c>
      <c r="L40" s="78">
        <v>33515</v>
      </c>
      <c r="M40" s="78">
        <v>10519</v>
      </c>
      <c r="N40" s="78">
        <v>336960</v>
      </c>
      <c r="O40" s="78">
        <v>615528</v>
      </c>
    </row>
    <row r="41" spans="1:15" x14ac:dyDescent="0.25">
      <c r="A41" s="151"/>
      <c r="B41" s="75" t="s">
        <v>72</v>
      </c>
      <c r="C41" s="74" t="s">
        <v>65</v>
      </c>
      <c r="D41" s="76">
        <v>504</v>
      </c>
      <c r="E41" s="76">
        <v>338</v>
      </c>
      <c r="F41" s="76">
        <v>107</v>
      </c>
      <c r="G41" s="76">
        <v>59</v>
      </c>
      <c r="H41" s="78">
        <v>1165</v>
      </c>
      <c r="I41" s="78">
        <v>2173</v>
      </c>
      <c r="J41" s="78">
        <v>40242</v>
      </c>
      <c r="K41" s="78">
        <v>26988</v>
      </c>
      <c r="L41" s="78">
        <v>8544</v>
      </c>
      <c r="M41" s="78">
        <v>4711</v>
      </c>
      <c r="N41" s="78">
        <v>93020</v>
      </c>
      <c r="O41" s="78">
        <v>173505</v>
      </c>
    </row>
    <row r="42" spans="1:15" x14ac:dyDescent="0.25">
      <c r="A42" s="151"/>
      <c r="B42" s="75" t="s">
        <v>73</v>
      </c>
      <c r="C42" s="74" t="s">
        <v>66</v>
      </c>
      <c r="D42" s="78">
        <v>1259</v>
      </c>
      <c r="E42" s="76">
        <v>811</v>
      </c>
      <c r="F42" s="76">
        <v>257</v>
      </c>
      <c r="G42" s="76">
        <v>121</v>
      </c>
      <c r="H42" s="78">
        <v>2786</v>
      </c>
      <c r="I42" s="78">
        <v>5234</v>
      </c>
      <c r="J42" s="78">
        <v>124484</v>
      </c>
      <c r="K42" s="78">
        <v>80185</v>
      </c>
      <c r="L42" s="78">
        <v>25411</v>
      </c>
      <c r="M42" s="78">
        <v>11962</v>
      </c>
      <c r="N42" s="78">
        <v>275465</v>
      </c>
      <c r="O42" s="78">
        <v>517507</v>
      </c>
    </row>
    <row r="43" spans="1:15" x14ac:dyDescent="0.25">
      <c r="A43" s="151"/>
      <c r="B43" s="152" t="s">
        <v>62</v>
      </c>
      <c r="C43" s="152"/>
      <c r="D43" s="78">
        <v>7141</v>
      </c>
      <c r="E43" s="78">
        <v>3781</v>
      </c>
      <c r="F43" s="78">
        <v>1551</v>
      </c>
      <c r="G43" s="76">
        <v>681</v>
      </c>
      <c r="H43" s="78">
        <v>15716</v>
      </c>
      <c r="I43" s="79">
        <v>28870</v>
      </c>
      <c r="J43" s="78">
        <v>669399</v>
      </c>
      <c r="K43" s="78">
        <v>341510</v>
      </c>
      <c r="L43" s="78">
        <v>149256</v>
      </c>
      <c r="M43" s="78">
        <v>62270</v>
      </c>
      <c r="N43" s="78">
        <v>1506690</v>
      </c>
      <c r="O43" s="80">
        <v>2729125</v>
      </c>
    </row>
    <row r="44" spans="1:15" x14ac:dyDescent="0.25">
      <c r="A44" s="151" t="s">
        <v>76</v>
      </c>
      <c r="B44" s="75" t="s">
        <v>64</v>
      </c>
      <c r="C44" s="74" t="s">
        <v>65</v>
      </c>
      <c r="D44" s="76">
        <f t="shared" ref="D44:H55" si="0">D5+D18+D31</f>
        <v>252</v>
      </c>
      <c r="E44" s="76">
        <f t="shared" si="0"/>
        <v>131</v>
      </c>
      <c r="F44" s="76">
        <f t="shared" si="0"/>
        <v>25</v>
      </c>
      <c r="G44" s="76">
        <f t="shared" si="0"/>
        <v>2</v>
      </c>
      <c r="H44" s="76">
        <f t="shared" si="0"/>
        <v>217</v>
      </c>
      <c r="I44" s="76">
        <f>SUM(D44:H44)</f>
        <v>627</v>
      </c>
      <c r="J44" s="78">
        <v>54762</v>
      </c>
      <c r="K44" s="78">
        <v>28468</v>
      </c>
      <c r="L44" s="78">
        <v>5433</v>
      </c>
      <c r="M44" s="78">
        <v>434</v>
      </c>
      <c r="N44" s="78">
        <v>47157</v>
      </c>
      <c r="O44" s="76">
        <f>SUM(J44:N44)</f>
        <v>136254</v>
      </c>
    </row>
    <row r="45" spans="1:15" x14ac:dyDescent="0.25">
      <c r="A45" s="151"/>
      <c r="B45" s="75" t="s">
        <v>64</v>
      </c>
      <c r="C45" s="74" t="s">
        <v>66</v>
      </c>
      <c r="D45" s="76">
        <f t="shared" si="0"/>
        <v>271</v>
      </c>
      <c r="E45" s="76">
        <f t="shared" si="0"/>
        <v>137</v>
      </c>
      <c r="F45" s="76">
        <f t="shared" si="0"/>
        <v>16</v>
      </c>
      <c r="G45" s="76">
        <f t="shared" si="0"/>
        <v>0</v>
      </c>
      <c r="H45" s="76">
        <f t="shared" si="0"/>
        <v>225</v>
      </c>
      <c r="I45" s="76">
        <f t="shared" ref="I45:I55" si="1">SUM(D45:H45)</f>
        <v>649</v>
      </c>
      <c r="J45" s="78">
        <v>57124</v>
      </c>
      <c r="K45" s="78">
        <v>28877</v>
      </c>
      <c r="L45" s="78">
        <v>3372</v>
      </c>
      <c r="M45" s="78">
        <v>0</v>
      </c>
      <c r="N45" s="78">
        <v>47427</v>
      </c>
      <c r="O45" s="76">
        <f t="shared" ref="O45:O55" si="2">SUM(J45:N45)</f>
        <v>136800</v>
      </c>
    </row>
    <row r="46" spans="1:15" x14ac:dyDescent="0.25">
      <c r="A46" s="151"/>
      <c r="B46" s="75" t="s">
        <v>67</v>
      </c>
      <c r="C46" s="74" t="s">
        <v>65</v>
      </c>
      <c r="D46" s="76">
        <f t="shared" si="0"/>
        <v>1178</v>
      </c>
      <c r="E46" s="76">
        <f t="shared" si="0"/>
        <v>631</v>
      </c>
      <c r="F46" s="76">
        <f t="shared" si="0"/>
        <v>158</v>
      </c>
      <c r="G46" s="76">
        <f t="shared" si="0"/>
        <v>60</v>
      </c>
      <c r="H46" s="76">
        <f t="shared" si="0"/>
        <v>1581</v>
      </c>
      <c r="I46" s="76">
        <f t="shared" si="1"/>
        <v>3608</v>
      </c>
      <c r="J46" s="78">
        <v>254656</v>
      </c>
      <c r="K46" s="78">
        <v>136407</v>
      </c>
      <c r="L46" s="78">
        <v>34155</v>
      </c>
      <c r="M46" s="78">
        <v>12970</v>
      </c>
      <c r="N46" s="78">
        <v>341775</v>
      </c>
      <c r="O46" s="76">
        <f t="shared" si="2"/>
        <v>779963</v>
      </c>
    </row>
    <row r="47" spans="1:15" x14ac:dyDescent="0.25">
      <c r="A47" s="151"/>
      <c r="B47" s="75" t="s">
        <v>67</v>
      </c>
      <c r="C47" s="74" t="s">
        <v>66</v>
      </c>
      <c r="D47" s="76">
        <f t="shared" si="0"/>
        <v>1111</v>
      </c>
      <c r="E47" s="76">
        <f t="shared" si="0"/>
        <v>671</v>
      </c>
      <c r="F47" s="76">
        <f t="shared" si="0"/>
        <v>132</v>
      </c>
      <c r="G47" s="76">
        <f t="shared" si="0"/>
        <v>46</v>
      </c>
      <c r="H47" s="76">
        <f t="shared" si="0"/>
        <v>1481</v>
      </c>
      <c r="I47" s="76">
        <f t="shared" si="1"/>
        <v>3441</v>
      </c>
      <c r="J47" s="78">
        <v>234159</v>
      </c>
      <c r="K47" s="78">
        <v>141423</v>
      </c>
      <c r="L47" s="78">
        <v>27820</v>
      </c>
      <c r="M47" s="78">
        <v>9694</v>
      </c>
      <c r="N47" s="78">
        <v>312143</v>
      </c>
      <c r="O47" s="76">
        <f t="shared" si="2"/>
        <v>725239</v>
      </c>
    </row>
    <row r="48" spans="1:15" x14ac:dyDescent="0.25">
      <c r="A48" s="151"/>
      <c r="B48" s="75" t="s">
        <v>68</v>
      </c>
      <c r="C48" s="74" t="s">
        <v>65</v>
      </c>
      <c r="D48" s="76">
        <f t="shared" si="0"/>
        <v>2338</v>
      </c>
      <c r="E48" s="76">
        <f t="shared" si="0"/>
        <v>1980</v>
      </c>
      <c r="F48" s="76">
        <f t="shared" si="0"/>
        <v>399</v>
      </c>
      <c r="G48" s="76">
        <f t="shared" si="0"/>
        <v>112</v>
      </c>
      <c r="H48" s="76">
        <f t="shared" si="0"/>
        <v>4350</v>
      </c>
      <c r="I48" s="76">
        <f t="shared" si="1"/>
        <v>9179</v>
      </c>
      <c r="J48" s="78">
        <v>331770</v>
      </c>
      <c r="K48" s="78">
        <v>280967</v>
      </c>
      <c r="L48" s="78">
        <v>56619</v>
      </c>
      <c r="M48" s="78">
        <v>15893</v>
      </c>
      <c r="N48" s="78">
        <v>617279</v>
      </c>
      <c r="O48" s="76">
        <f t="shared" si="2"/>
        <v>1302528</v>
      </c>
    </row>
    <row r="49" spans="1:15" x14ac:dyDescent="0.25">
      <c r="A49" s="151"/>
      <c r="B49" s="75" t="s">
        <v>68</v>
      </c>
      <c r="C49" s="74" t="s">
        <v>66</v>
      </c>
      <c r="D49" s="76">
        <f t="shared" si="0"/>
        <v>2191</v>
      </c>
      <c r="E49" s="76">
        <f t="shared" si="0"/>
        <v>1953</v>
      </c>
      <c r="F49" s="76">
        <f t="shared" si="0"/>
        <v>428</v>
      </c>
      <c r="G49" s="76">
        <f t="shared" si="0"/>
        <v>106</v>
      </c>
      <c r="H49" s="76">
        <f t="shared" si="0"/>
        <v>4109</v>
      </c>
      <c r="I49" s="76">
        <f t="shared" si="1"/>
        <v>8787</v>
      </c>
      <c r="J49" s="78">
        <v>327632</v>
      </c>
      <c r="K49" s="78">
        <v>292043</v>
      </c>
      <c r="L49" s="78">
        <v>64001</v>
      </c>
      <c r="M49" s="78">
        <v>15850</v>
      </c>
      <c r="N49" s="78">
        <v>614441</v>
      </c>
      <c r="O49" s="76">
        <f t="shared" si="2"/>
        <v>1313967</v>
      </c>
    </row>
    <row r="50" spans="1:15" x14ac:dyDescent="0.25">
      <c r="A50" s="151"/>
      <c r="B50" s="75" t="s">
        <v>69</v>
      </c>
      <c r="C50" s="74" t="s">
        <v>65</v>
      </c>
      <c r="D50" s="76">
        <f t="shared" si="0"/>
        <v>403</v>
      </c>
      <c r="E50" s="76">
        <f t="shared" si="0"/>
        <v>439</v>
      </c>
      <c r="F50" s="76">
        <f t="shared" si="0"/>
        <v>130</v>
      </c>
      <c r="G50" s="76">
        <f t="shared" si="0"/>
        <v>22</v>
      </c>
      <c r="H50" s="76">
        <f t="shared" si="0"/>
        <v>736</v>
      </c>
      <c r="I50" s="76">
        <f t="shared" si="1"/>
        <v>1730</v>
      </c>
      <c r="J50" s="78">
        <v>19649</v>
      </c>
      <c r="K50" s="78">
        <v>21405</v>
      </c>
      <c r="L50" s="78">
        <v>6338</v>
      </c>
      <c r="M50" s="78">
        <v>1072</v>
      </c>
      <c r="N50" s="78">
        <v>35887</v>
      </c>
      <c r="O50" s="76">
        <f t="shared" si="2"/>
        <v>84351</v>
      </c>
    </row>
    <row r="51" spans="1:15" x14ac:dyDescent="0.25">
      <c r="A51" s="151"/>
      <c r="B51" s="75" t="s">
        <v>69</v>
      </c>
      <c r="C51" s="74" t="s">
        <v>66</v>
      </c>
      <c r="D51" s="76">
        <f t="shared" si="0"/>
        <v>335</v>
      </c>
      <c r="E51" s="76">
        <f t="shared" si="0"/>
        <v>415</v>
      </c>
      <c r="F51" s="76">
        <f t="shared" si="0"/>
        <v>156</v>
      </c>
      <c r="G51" s="76">
        <f t="shared" si="0"/>
        <v>27</v>
      </c>
      <c r="H51" s="76">
        <f t="shared" si="0"/>
        <v>748</v>
      </c>
      <c r="I51" s="76">
        <f t="shared" si="1"/>
        <v>1681</v>
      </c>
      <c r="J51" s="78">
        <v>29742</v>
      </c>
      <c r="K51" s="78">
        <v>36845</v>
      </c>
      <c r="L51" s="78">
        <v>13850</v>
      </c>
      <c r="M51" s="78">
        <v>2396</v>
      </c>
      <c r="N51" s="78">
        <v>66411</v>
      </c>
      <c r="O51" s="76">
        <f t="shared" si="2"/>
        <v>149244</v>
      </c>
    </row>
    <row r="52" spans="1:15" x14ac:dyDescent="0.25">
      <c r="A52" s="151"/>
      <c r="B52" s="75" t="s">
        <v>70</v>
      </c>
      <c r="C52" s="74" t="s">
        <v>65</v>
      </c>
      <c r="D52" s="76">
        <f t="shared" si="0"/>
        <v>6658</v>
      </c>
      <c r="E52" s="76">
        <f t="shared" si="0"/>
        <v>7756</v>
      </c>
      <c r="F52" s="76">
        <f t="shared" si="0"/>
        <v>1363</v>
      </c>
      <c r="G52" s="76">
        <f t="shared" si="0"/>
        <v>511</v>
      </c>
      <c r="H52" s="76">
        <f t="shared" si="0"/>
        <v>10310</v>
      </c>
      <c r="I52" s="76">
        <f t="shared" si="1"/>
        <v>26598</v>
      </c>
      <c r="J52" s="78">
        <v>297323</v>
      </c>
      <c r="K52" s="78">
        <v>346355</v>
      </c>
      <c r="L52" s="78">
        <v>60866</v>
      </c>
      <c r="M52" s="78">
        <v>22819</v>
      </c>
      <c r="N52" s="78">
        <v>460410</v>
      </c>
      <c r="O52" s="76">
        <f t="shared" si="2"/>
        <v>1187773</v>
      </c>
    </row>
    <row r="53" spans="1:15" x14ac:dyDescent="0.25">
      <c r="A53" s="151"/>
      <c r="B53" s="75" t="s">
        <v>71</v>
      </c>
      <c r="C53" s="74" t="s">
        <v>66</v>
      </c>
      <c r="D53" s="76">
        <f t="shared" si="0"/>
        <v>6510</v>
      </c>
      <c r="E53" s="76">
        <f t="shared" si="0"/>
        <v>7119</v>
      </c>
      <c r="F53" s="76">
        <f t="shared" si="0"/>
        <v>1681</v>
      </c>
      <c r="G53" s="76">
        <f t="shared" si="0"/>
        <v>399</v>
      </c>
      <c r="H53" s="76">
        <f t="shared" si="0"/>
        <v>11425</v>
      </c>
      <c r="I53" s="76">
        <f t="shared" si="1"/>
        <v>27134</v>
      </c>
      <c r="J53" s="78">
        <v>580336</v>
      </c>
      <c r="K53" s="78">
        <v>634616</v>
      </c>
      <c r="L53" s="78">
        <v>149858</v>
      </c>
      <c r="M53" s="78">
        <v>35574</v>
      </c>
      <c r="N53" s="78">
        <v>1018473</v>
      </c>
      <c r="O53" s="76">
        <f t="shared" si="2"/>
        <v>2418857</v>
      </c>
    </row>
    <row r="54" spans="1:15" x14ac:dyDescent="0.25">
      <c r="A54" s="151"/>
      <c r="B54" s="75" t="s">
        <v>72</v>
      </c>
      <c r="C54" s="74" t="s">
        <v>65</v>
      </c>
      <c r="D54" s="76">
        <f t="shared" si="0"/>
        <v>1349</v>
      </c>
      <c r="E54" s="76">
        <f t="shared" si="0"/>
        <v>2666</v>
      </c>
      <c r="F54" s="76">
        <f t="shared" si="0"/>
        <v>240</v>
      </c>
      <c r="G54" s="76">
        <f t="shared" si="0"/>
        <v>105</v>
      </c>
      <c r="H54" s="76">
        <f t="shared" si="0"/>
        <v>3174</v>
      </c>
      <c r="I54" s="76">
        <f t="shared" si="1"/>
        <v>7534</v>
      </c>
      <c r="J54" s="78">
        <v>107710</v>
      </c>
      <c r="K54" s="78">
        <v>212866</v>
      </c>
      <c r="L54" s="78">
        <v>19162</v>
      </c>
      <c r="M54" s="78">
        <v>8384</v>
      </c>
      <c r="N54" s="78">
        <v>253427</v>
      </c>
      <c r="O54" s="76">
        <f t="shared" si="2"/>
        <v>601549</v>
      </c>
    </row>
    <row r="55" spans="1:15" x14ac:dyDescent="0.25">
      <c r="A55" s="151"/>
      <c r="B55" s="75" t="s">
        <v>73</v>
      </c>
      <c r="C55" s="74" t="s">
        <v>66</v>
      </c>
      <c r="D55" s="76">
        <f t="shared" si="0"/>
        <v>3356</v>
      </c>
      <c r="E55" s="76">
        <f t="shared" si="0"/>
        <v>6437</v>
      </c>
      <c r="F55" s="76">
        <f t="shared" si="0"/>
        <v>744</v>
      </c>
      <c r="G55" s="76">
        <f t="shared" si="0"/>
        <v>224</v>
      </c>
      <c r="H55" s="76">
        <f t="shared" si="0"/>
        <v>7558</v>
      </c>
      <c r="I55" s="76">
        <f t="shared" si="1"/>
        <v>18319</v>
      </c>
      <c r="J55" s="78">
        <v>331823</v>
      </c>
      <c r="K55" s="78">
        <v>636464</v>
      </c>
      <c r="L55" s="78">
        <v>73563</v>
      </c>
      <c r="M55" s="78">
        <v>22149</v>
      </c>
      <c r="N55" s="78">
        <v>747294</v>
      </c>
      <c r="O55" s="76">
        <f t="shared" si="2"/>
        <v>1811293</v>
      </c>
    </row>
    <row r="56" spans="1:15" x14ac:dyDescent="0.25">
      <c r="A56" s="151"/>
      <c r="B56" s="152" t="s">
        <v>62</v>
      </c>
      <c r="C56" s="152"/>
      <c r="D56" s="78">
        <f>SUM(D44:D55)</f>
        <v>25952</v>
      </c>
      <c r="E56" s="78">
        <f t="shared" ref="E56:I56" si="3">SUM(E44:E55)</f>
        <v>30335</v>
      </c>
      <c r="F56" s="78">
        <f t="shared" si="3"/>
        <v>5472</v>
      </c>
      <c r="G56" s="78">
        <f t="shared" si="3"/>
        <v>1614</v>
      </c>
      <c r="H56" s="78">
        <f t="shared" si="3"/>
        <v>45914</v>
      </c>
      <c r="I56" s="81">
        <f t="shared" si="3"/>
        <v>109287</v>
      </c>
      <c r="J56" s="78">
        <f>SUM(J44:J55)</f>
        <v>2626686</v>
      </c>
      <c r="K56" s="78">
        <f t="shared" ref="K56:O56" si="4">SUM(K44:K55)</f>
        <v>2796736</v>
      </c>
      <c r="L56" s="78">
        <f t="shared" si="4"/>
        <v>515037</v>
      </c>
      <c r="M56" s="78">
        <f t="shared" si="4"/>
        <v>147235</v>
      </c>
      <c r="N56" s="78">
        <f t="shared" si="4"/>
        <v>4562124</v>
      </c>
      <c r="O56" s="81">
        <f t="shared" si="4"/>
        <v>10647818</v>
      </c>
    </row>
  </sheetData>
  <mergeCells count="14">
    <mergeCell ref="L1:O1"/>
    <mergeCell ref="A2:O2"/>
    <mergeCell ref="A3:A4"/>
    <mergeCell ref="B3:C4"/>
    <mergeCell ref="D3:I3"/>
    <mergeCell ref="J3:O3"/>
    <mergeCell ref="A44:A56"/>
    <mergeCell ref="B56:C56"/>
    <mergeCell ref="A5:A17"/>
    <mergeCell ref="B17:C17"/>
    <mergeCell ref="A18:A30"/>
    <mergeCell ref="B30:C30"/>
    <mergeCell ref="A31:A43"/>
    <mergeCell ref="B43:C43"/>
  </mergeCells>
  <pageMargins left="0.7" right="0.7" top="0.75" bottom="0.75" header="0.3" footer="0.3"/>
  <pageSetup paperSize="9" scale="70" orientation="landscape" r:id="rId1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view="pageBreakPreview" topLeftCell="A100" zoomScale="106" zoomScaleNormal="100" zoomScaleSheetLayoutView="106" workbookViewId="0">
      <selection activeCell="C21" sqref="C21"/>
    </sheetView>
  </sheetViews>
  <sheetFormatPr defaultRowHeight="15" x14ac:dyDescent="0.25"/>
  <cols>
    <col min="1" max="1" width="42.7109375" customWidth="1"/>
    <col min="2" max="2" width="13.5703125" customWidth="1"/>
    <col min="3" max="3" width="27" customWidth="1"/>
    <col min="4" max="4" width="9.140625" hidden="1" customWidth="1"/>
    <col min="5" max="5" width="17" hidden="1" customWidth="1"/>
  </cols>
  <sheetData>
    <row r="1" spans="1:5" ht="37.5" customHeight="1" x14ac:dyDescent="0.25">
      <c r="B1" s="157" t="s">
        <v>82</v>
      </c>
      <c r="C1" s="157"/>
      <c r="D1" s="157"/>
      <c r="E1" s="157"/>
    </row>
    <row r="2" spans="1:5" ht="42.75" customHeight="1" x14ac:dyDescent="0.25">
      <c r="A2" s="161" t="s">
        <v>83</v>
      </c>
      <c r="B2" s="161"/>
      <c r="C2" s="161"/>
      <c r="D2" s="162"/>
      <c r="E2" s="162"/>
    </row>
    <row r="3" spans="1:5" ht="18.75" customHeight="1" x14ac:dyDescent="0.25">
      <c r="A3" s="159" t="s">
        <v>97</v>
      </c>
      <c r="B3" s="160"/>
      <c r="C3" s="160"/>
      <c r="D3" s="102"/>
      <c r="E3" s="102"/>
    </row>
    <row r="4" spans="1:5" ht="17.25" customHeight="1" x14ac:dyDescent="0.25">
      <c r="A4" s="158" t="s">
        <v>95</v>
      </c>
      <c r="B4" s="43" t="s">
        <v>42</v>
      </c>
      <c r="C4" s="44" t="s">
        <v>43</v>
      </c>
      <c r="D4" s="102"/>
      <c r="E4" s="102"/>
    </row>
    <row r="5" spans="1:5" ht="17.25" customHeight="1" x14ac:dyDescent="0.25">
      <c r="A5" s="158"/>
      <c r="B5" s="45" t="s">
        <v>8</v>
      </c>
      <c r="C5" s="46" t="s">
        <v>35</v>
      </c>
      <c r="D5" s="102"/>
      <c r="E5" s="102"/>
    </row>
    <row r="6" spans="1:5" ht="15.75" x14ac:dyDescent="0.25">
      <c r="A6" s="112" t="s">
        <v>84</v>
      </c>
      <c r="B6" s="113">
        <v>3</v>
      </c>
      <c r="C6" s="114">
        <v>673935.96</v>
      </c>
      <c r="D6" s="102"/>
      <c r="E6" s="102"/>
    </row>
    <row r="7" spans="1:5" ht="15.75" x14ac:dyDescent="0.25">
      <c r="A7" s="105" t="s">
        <v>85</v>
      </c>
      <c r="B7" s="103">
        <v>3</v>
      </c>
      <c r="C7" s="104">
        <v>673935.96</v>
      </c>
      <c r="D7" s="102"/>
      <c r="E7" s="102"/>
    </row>
    <row r="8" spans="1:5" ht="15.75" x14ac:dyDescent="0.25">
      <c r="A8" s="106" t="s">
        <v>61</v>
      </c>
      <c r="B8" s="107">
        <v>1</v>
      </c>
      <c r="C8" s="108">
        <v>224645.32</v>
      </c>
      <c r="D8" s="102"/>
      <c r="E8" s="102"/>
    </row>
    <row r="9" spans="1:5" ht="15.75" x14ac:dyDescent="0.25">
      <c r="A9" s="106" t="s">
        <v>58</v>
      </c>
      <c r="B9" s="107">
        <v>1</v>
      </c>
      <c r="C9" s="108">
        <v>224645.32</v>
      </c>
      <c r="D9" s="102"/>
      <c r="E9" s="102"/>
    </row>
    <row r="10" spans="1:5" ht="15.75" x14ac:dyDescent="0.25">
      <c r="A10" s="106" t="s">
        <v>86</v>
      </c>
      <c r="B10" s="107">
        <v>1</v>
      </c>
      <c r="C10" s="108">
        <v>224645.32</v>
      </c>
      <c r="D10" s="102"/>
      <c r="E10" s="102"/>
    </row>
    <row r="11" spans="1:5" ht="15.75" x14ac:dyDescent="0.25">
      <c r="A11" s="112" t="s">
        <v>87</v>
      </c>
      <c r="B11" s="113">
        <v>1</v>
      </c>
      <c r="C11" s="114">
        <v>132130.74</v>
      </c>
      <c r="D11" s="102"/>
      <c r="E11" s="102"/>
    </row>
    <row r="12" spans="1:5" ht="15.75" x14ac:dyDescent="0.25">
      <c r="A12" s="105" t="s">
        <v>85</v>
      </c>
      <c r="B12" s="103">
        <v>1</v>
      </c>
      <c r="C12" s="104">
        <v>132130.74</v>
      </c>
      <c r="D12" s="102"/>
      <c r="E12" s="102"/>
    </row>
    <row r="13" spans="1:5" ht="15.75" x14ac:dyDescent="0.25">
      <c r="A13" s="106" t="s">
        <v>86</v>
      </c>
      <c r="B13" s="107">
        <v>1</v>
      </c>
      <c r="C13" s="108">
        <v>132130.74</v>
      </c>
      <c r="D13" s="102"/>
      <c r="E13" s="102"/>
    </row>
    <row r="14" spans="1:5" ht="17.25" customHeight="1" x14ac:dyDescent="0.25">
      <c r="A14" s="109" t="s">
        <v>96</v>
      </c>
      <c r="B14" s="110">
        <f>B6+B11</f>
        <v>4</v>
      </c>
      <c r="C14" s="111">
        <f>C6+C11</f>
        <v>806066.7</v>
      </c>
      <c r="D14" s="102"/>
      <c r="E14" s="102"/>
    </row>
    <row r="15" spans="1:5" ht="18" customHeight="1" x14ac:dyDescent="0.25">
      <c r="A15" s="159" t="s">
        <v>98</v>
      </c>
      <c r="B15" s="160"/>
      <c r="C15" s="160"/>
      <c r="D15" s="1"/>
      <c r="E15" s="1"/>
    </row>
    <row r="16" spans="1:5" ht="15.75" customHeight="1" x14ac:dyDescent="0.25">
      <c r="A16" s="158" t="s">
        <v>95</v>
      </c>
      <c r="B16" s="43" t="s">
        <v>42</v>
      </c>
      <c r="C16" s="44" t="s">
        <v>43</v>
      </c>
    </row>
    <row r="17" spans="1:3" ht="16.5" customHeight="1" x14ac:dyDescent="0.25">
      <c r="A17" s="158"/>
      <c r="B17" s="45" t="s">
        <v>8</v>
      </c>
      <c r="C17" s="46" t="s">
        <v>35</v>
      </c>
    </row>
    <row r="18" spans="1:3" x14ac:dyDescent="0.25">
      <c r="A18" s="112" t="s">
        <v>84</v>
      </c>
      <c r="B18" s="113">
        <v>57</v>
      </c>
      <c r="C18" s="114">
        <v>12804783.24</v>
      </c>
    </row>
    <row r="19" spans="1:3" x14ac:dyDescent="0.25">
      <c r="A19" s="105" t="s">
        <v>85</v>
      </c>
      <c r="B19" s="103">
        <v>12</v>
      </c>
      <c r="C19" s="104">
        <v>2695743.84</v>
      </c>
    </row>
    <row r="20" spans="1:3" x14ac:dyDescent="0.25">
      <c r="A20" s="106" t="s">
        <v>88</v>
      </c>
      <c r="B20" s="107">
        <v>3</v>
      </c>
      <c r="C20" s="108">
        <v>673935.96</v>
      </c>
    </row>
    <row r="21" spans="1:3" x14ac:dyDescent="0.25">
      <c r="A21" s="106" t="s">
        <v>61</v>
      </c>
      <c r="B21" s="107">
        <v>2</v>
      </c>
      <c r="C21" s="108">
        <v>449290.64</v>
      </c>
    </row>
    <row r="22" spans="1:3" x14ac:dyDescent="0.25">
      <c r="A22" s="106" t="s">
        <v>59</v>
      </c>
      <c r="B22" s="107">
        <v>3</v>
      </c>
      <c r="C22" s="108">
        <v>673935.96</v>
      </c>
    </row>
    <row r="23" spans="1:3" x14ac:dyDescent="0.25">
      <c r="A23" s="106" t="s">
        <v>58</v>
      </c>
      <c r="B23" s="107">
        <v>2</v>
      </c>
      <c r="C23" s="108">
        <v>449290.64</v>
      </c>
    </row>
    <row r="24" spans="1:3" x14ac:dyDescent="0.25">
      <c r="A24" s="106" t="s">
        <v>86</v>
      </c>
      <c r="B24" s="107">
        <v>2</v>
      </c>
      <c r="C24" s="108">
        <v>449290.64</v>
      </c>
    </row>
    <row r="25" spans="1:3" ht="15.75" customHeight="1" x14ac:dyDescent="0.25">
      <c r="A25" s="105" t="s">
        <v>89</v>
      </c>
      <c r="B25" s="103">
        <v>15</v>
      </c>
      <c r="C25" s="104">
        <v>3369679.8</v>
      </c>
    </row>
    <row r="26" spans="1:3" ht="12.75" customHeight="1" x14ac:dyDescent="0.25">
      <c r="A26" s="106" t="s">
        <v>88</v>
      </c>
      <c r="B26" s="107">
        <v>3</v>
      </c>
      <c r="C26" s="108">
        <v>673935.96</v>
      </c>
    </row>
    <row r="27" spans="1:3" ht="15" customHeight="1" x14ac:dyDescent="0.25">
      <c r="A27" s="106" t="s">
        <v>61</v>
      </c>
      <c r="B27" s="107">
        <v>3</v>
      </c>
      <c r="C27" s="108">
        <v>673935.96</v>
      </c>
    </row>
    <row r="28" spans="1:3" ht="14.25" customHeight="1" x14ac:dyDescent="0.25">
      <c r="A28" s="106" t="s">
        <v>59</v>
      </c>
      <c r="B28" s="107">
        <v>3</v>
      </c>
      <c r="C28" s="108">
        <v>673935.96</v>
      </c>
    </row>
    <row r="29" spans="1:3" x14ac:dyDescent="0.25">
      <c r="A29" s="106" t="s">
        <v>58</v>
      </c>
      <c r="B29" s="107">
        <v>3</v>
      </c>
      <c r="C29" s="108">
        <v>673935.96</v>
      </c>
    </row>
    <row r="30" spans="1:3" x14ac:dyDescent="0.25">
      <c r="A30" s="106" t="s">
        <v>86</v>
      </c>
      <c r="B30" s="107">
        <v>3</v>
      </c>
      <c r="C30" s="108">
        <v>673935.96</v>
      </c>
    </row>
    <row r="31" spans="1:3" x14ac:dyDescent="0.25">
      <c r="A31" s="105" t="s">
        <v>90</v>
      </c>
      <c r="B31" s="103">
        <v>15</v>
      </c>
      <c r="C31" s="104">
        <v>3369679.8</v>
      </c>
    </row>
    <row r="32" spans="1:3" x14ac:dyDescent="0.25">
      <c r="A32" s="106" t="s">
        <v>88</v>
      </c>
      <c r="B32" s="107">
        <v>3</v>
      </c>
      <c r="C32" s="108">
        <v>673935.96</v>
      </c>
    </row>
    <row r="33" spans="1:3" x14ac:dyDescent="0.25">
      <c r="A33" s="106" t="s">
        <v>61</v>
      </c>
      <c r="B33" s="107">
        <v>3</v>
      </c>
      <c r="C33" s="108">
        <v>673935.96</v>
      </c>
    </row>
    <row r="34" spans="1:3" x14ac:dyDescent="0.25">
      <c r="A34" s="106" t="s">
        <v>59</v>
      </c>
      <c r="B34" s="107">
        <v>3</v>
      </c>
      <c r="C34" s="108">
        <v>673935.96</v>
      </c>
    </row>
    <row r="35" spans="1:3" x14ac:dyDescent="0.25">
      <c r="A35" s="106" t="s">
        <v>58</v>
      </c>
      <c r="B35" s="107">
        <v>3</v>
      </c>
      <c r="C35" s="108">
        <v>673935.96</v>
      </c>
    </row>
    <row r="36" spans="1:3" x14ac:dyDescent="0.25">
      <c r="A36" s="106" t="s">
        <v>86</v>
      </c>
      <c r="B36" s="107">
        <v>3</v>
      </c>
      <c r="C36" s="108">
        <v>673935.96</v>
      </c>
    </row>
    <row r="37" spans="1:3" x14ac:dyDescent="0.25">
      <c r="A37" s="105" t="s">
        <v>91</v>
      </c>
      <c r="B37" s="103">
        <v>15</v>
      </c>
      <c r="C37" s="104">
        <v>3369679.8</v>
      </c>
    </row>
    <row r="38" spans="1:3" x14ac:dyDescent="0.25">
      <c r="A38" s="106" t="s">
        <v>88</v>
      </c>
      <c r="B38" s="107">
        <v>3</v>
      </c>
      <c r="C38" s="108">
        <v>673935.96</v>
      </c>
    </row>
    <row r="39" spans="1:3" x14ac:dyDescent="0.25">
      <c r="A39" s="106" t="s">
        <v>61</v>
      </c>
      <c r="B39" s="107">
        <v>3</v>
      </c>
      <c r="C39" s="108">
        <v>673935.96</v>
      </c>
    </row>
    <row r="40" spans="1:3" x14ac:dyDescent="0.25">
      <c r="A40" s="106" t="s">
        <v>59</v>
      </c>
      <c r="B40" s="107">
        <v>3</v>
      </c>
      <c r="C40" s="108">
        <v>673935.96</v>
      </c>
    </row>
    <row r="41" spans="1:3" x14ac:dyDescent="0.25">
      <c r="A41" s="106" t="s">
        <v>58</v>
      </c>
      <c r="B41" s="107">
        <v>3</v>
      </c>
      <c r="C41" s="108">
        <v>673935.96</v>
      </c>
    </row>
    <row r="42" spans="1:3" x14ac:dyDescent="0.25">
      <c r="A42" s="106" t="s">
        <v>86</v>
      </c>
      <c r="B42" s="107">
        <v>3</v>
      </c>
      <c r="C42" s="108">
        <v>673935.96</v>
      </c>
    </row>
    <row r="43" spans="1:3" x14ac:dyDescent="0.25">
      <c r="A43" s="112" t="s">
        <v>92</v>
      </c>
      <c r="B43" s="113">
        <v>20</v>
      </c>
      <c r="C43" s="114">
        <v>6583229.7999999998</v>
      </c>
    </row>
    <row r="44" spans="1:3" x14ac:dyDescent="0.25">
      <c r="A44" s="105" t="s">
        <v>85</v>
      </c>
      <c r="B44" s="103">
        <v>5</v>
      </c>
      <c r="C44" s="104">
        <v>1645807.45</v>
      </c>
    </row>
    <row r="45" spans="1:3" x14ac:dyDescent="0.25">
      <c r="A45" s="106" t="s">
        <v>88</v>
      </c>
      <c r="B45" s="107">
        <v>1</v>
      </c>
      <c r="C45" s="108">
        <v>329161.49</v>
      </c>
    </row>
    <row r="46" spans="1:3" x14ac:dyDescent="0.25">
      <c r="A46" s="106" t="s">
        <v>61</v>
      </c>
      <c r="B46" s="107">
        <v>1</v>
      </c>
      <c r="C46" s="108">
        <v>329161.49</v>
      </c>
    </row>
    <row r="47" spans="1:3" x14ac:dyDescent="0.25">
      <c r="A47" s="106" t="s">
        <v>59</v>
      </c>
      <c r="B47" s="107">
        <v>1</v>
      </c>
      <c r="C47" s="108">
        <v>329161.49</v>
      </c>
    </row>
    <row r="48" spans="1:3" x14ac:dyDescent="0.25">
      <c r="A48" s="106" t="s">
        <v>58</v>
      </c>
      <c r="B48" s="107">
        <v>1</v>
      </c>
      <c r="C48" s="108">
        <v>329161.49</v>
      </c>
    </row>
    <row r="49" spans="1:3" x14ac:dyDescent="0.25">
      <c r="A49" s="106" t="s">
        <v>86</v>
      </c>
      <c r="B49" s="107">
        <v>1</v>
      </c>
      <c r="C49" s="108">
        <v>329161.49</v>
      </c>
    </row>
    <row r="50" spans="1:3" x14ac:dyDescent="0.25">
      <c r="A50" s="105" t="s">
        <v>89</v>
      </c>
      <c r="B50" s="103">
        <v>5</v>
      </c>
      <c r="C50" s="104">
        <v>1645807.45</v>
      </c>
    </row>
    <row r="51" spans="1:3" x14ac:dyDescent="0.25">
      <c r="A51" s="106" t="s">
        <v>88</v>
      </c>
      <c r="B51" s="107">
        <v>1</v>
      </c>
      <c r="C51" s="108">
        <v>329161.49</v>
      </c>
    </row>
    <row r="52" spans="1:3" x14ac:dyDescent="0.25">
      <c r="A52" s="106" t="s">
        <v>61</v>
      </c>
      <c r="B52" s="107">
        <v>1</v>
      </c>
      <c r="C52" s="108">
        <v>329161.49</v>
      </c>
    </row>
    <row r="53" spans="1:3" x14ac:dyDescent="0.25">
      <c r="A53" s="106" t="s">
        <v>59</v>
      </c>
      <c r="B53" s="107">
        <v>1</v>
      </c>
      <c r="C53" s="108">
        <v>329161.49</v>
      </c>
    </row>
    <row r="54" spans="1:3" x14ac:dyDescent="0.25">
      <c r="A54" s="106" t="s">
        <v>58</v>
      </c>
      <c r="B54" s="107">
        <v>1</v>
      </c>
      <c r="C54" s="108">
        <v>329161.49</v>
      </c>
    </row>
    <row r="55" spans="1:3" x14ac:dyDescent="0.25">
      <c r="A55" s="106" t="s">
        <v>86</v>
      </c>
      <c r="B55" s="107">
        <v>1</v>
      </c>
      <c r="C55" s="108">
        <v>329161.49</v>
      </c>
    </row>
    <row r="56" spans="1:3" x14ac:dyDescent="0.25">
      <c r="A56" s="105" t="s">
        <v>90</v>
      </c>
      <c r="B56" s="103">
        <v>5</v>
      </c>
      <c r="C56" s="104">
        <v>1645807.45</v>
      </c>
    </row>
    <row r="57" spans="1:3" x14ac:dyDescent="0.25">
      <c r="A57" s="106" t="s">
        <v>88</v>
      </c>
      <c r="B57" s="107">
        <v>1</v>
      </c>
      <c r="C57" s="108">
        <v>329161.49</v>
      </c>
    </row>
    <row r="58" spans="1:3" x14ac:dyDescent="0.25">
      <c r="A58" s="106" t="s">
        <v>61</v>
      </c>
      <c r="B58" s="107">
        <v>1</v>
      </c>
      <c r="C58" s="108">
        <v>329161.49</v>
      </c>
    </row>
    <row r="59" spans="1:3" x14ac:dyDescent="0.25">
      <c r="A59" s="106" t="s">
        <v>59</v>
      </c>
      <c r="B59" s="107">
        <v>1</v>
      </c>
      <c r="C59" s="108">
        <v>329161.49</v>
      </c>
    </row>
    <row r="60" spans="1:3" x14ac:dyDescent="0.25">
      <c r="A60" s="106" t="s">
        <v>58</v>
      </c>
      <c r="B60" s="107">
        <v>1</v>
      </c>
      <c r="C60" s="108">
        <v>329161.49</v>
      </c>
    </row>
    <row r="61" spans="1:3" x14ac:dyDescent="0.25">
      <c r="A61" s="106" t="s">
        <v>86</v>
      </c>
      <c r="B61" s="107">
        <v>1</v>
      </c>
      <c r="C61" s="108">
        <v>329161.49</v>
      </c>
    </row>
    <row r="62" spans="1:3" x14ac:dyDescent="0.25">
      <c r="A62" s="105" t="s">
        <v>91</v>
      </c>
      <c r="B62" s="103">
        <v>5</v>
      </c>
      <c r="C62" s="104">
        <v>1645807.45</v>
      </c>
    </row>
    <row r="63" spans="1:3" x14ac:dyDescent="0.25">
      <c r="A63" s="106" t="s">
        <v>88</v>
      </c>
      <c r="B63" s="107">
        <v>1</v>
      </c>
      <c r="C63" s="108">
        <v>329161.49</v>
      </c>
    </row>
    <row r="64" spans="1:3" x14ac:dyDescent="0.25">
      <c r="A64" s="106" t="s">
        <v>61</v>
      </c>
      <c r="B64" s="107">
        <v>1</v>
      </c>
      <c r="C64" s="108">
        <v>329161.49</v>
      </c>
    </row>
    <row r="65" spans="1:3" x14ac:dyDescent="0.25">
      <c r="A65" s="106" t="s">
        <v>59</v>
      </c>
      <c r="B65" s="107">
        <v>1</v>
      </c>
      <c r="C65" s="108">
        <v>329161.49</v>
      </c>
    </row>
    <row r="66" spans="1:3" x14ac:dyDescent="0.25">
      <c r="A66" s="106" t="s">
        <v>58</v>
      </c>
      <c r="B66" s="107">
        <v>1</v>
      </c>
      <c r="C66" s="108">
        <v>329161.49</v>
      </c>
    </row>
    <row r="67" spans="1:3" x14ac:dyDescent="0.25">
      <c r="A67" s="106" t="s">
        <v>86</v>
      </c>
      <c r="B67" s="107">
        <v>1</v>
      </c>
      <c r="C67" s="108">
        <v>329161.49</v>
      </c>
    </row>
    <row r="68" spans="1:3" x14ac:dyDescent="0.25">
      <c r="A68" s="112" t="s">
        <v>93</v>
      </c>
      <c r="B68" s="113">
        <v>5</v>
      </c>
      <c r="C68" s="114">
        <v>575417.85</v>
      </c>
    </row>
    <row r="69" spans="1:3" x14ac:dyDescent="0.25">
      <c r="A69" s="105" t="s">
        <v>85</v>
      </c>
      <c r="B69" s="103">
        <v>2</v>
      </c>
      <c r="C69" s="104">
        <v>230167.14</v>
      </c>
    </row>
    <row r="70" spans="1:3" x14ac:dyDescent="0.25">
      <c r="A70" s="106" t="s">
        <v>58</v>
      </c>
      <c r="B70" s="107">
        <v>1</v>
      </c>
      <c r="C70" s="108">
        <v>115083.57</v>
      </c>
    </row>
    <row r="71" spans="1:3" x14ac:dyDescent="0.25">
      <c r="A71" s="106" t="s">
        <v>86</v>
      </c>
      <c r="B71" s="107">
        <v>1</v>
      </c>
      <c r="C71" s="108">
        <v>115083.57</v>
      </c>
    </row>
    <row r="72" spans="1:3" x14ac:dyDescent="0.25">
      <c r="A72" s="105" t="s">
        <v>89</v>
      </c>
      <c r="B72" s="103">
        <v>1</v>
      </c>
      <c r="C72" s="104">
        <v>115083.57</v>
      </c>
    </row>
    <row r="73" spans="1:3" x14ac:dyDescent="0.25">
      <c r="A73" s="106" t="s">
        <v>86</v>
      </c>
      <c r="B73" s="107">
        <v>1</v>
      </c>
      <c r="C73" s="108">
        <v>115083.57</v>
      </c>
    </row>
    <row r="74" spans="1:3" x14ac:dyDescent="0.25">
      <c r="A74" s="105" t="s">
        <v>90</v>
      </c>
      <c r="B74" s="103">
        <v>1</v>
      </c>
      <c r="C74" s="104">
        <v>115083.57</v>
      </c>
    </row>
    <row r="75" spans="1:3" x14ac:dyDescent="0.25">
      <c r="A75" s="106" t="s">
        <v>86</v>
      </c>
      <c r="B75" s="107">
        <v>1</v>
      </c>
      <c r="C75" s="108">
        <v>115083.57</v>
      </c>
    </row>
    <row r="76" spans="1:3" x14ac:dyDescent="0.25">
      <c r="A76" s="105" t="s">
        <v>91</v>
      </c>
      <c r="B76" s="103">
        <v>1</v>
      </c>
      <c r="C76" s="104">
        <v>115083.57</v>
      </c>
    </row>
    <row r="77" spans="1:3" x14ac:dyDescent="0.25">
      <c r="A77" s="106" t="s">
        <v>86</v>
      </c>
      <c r="B77" s="107">
        <v>1</v>
      </c>
      <c r="C77" s="108">
        <v>115083.57</v>
      </c>
    </row>
    <row r="78" spans="1:3" ht="18" customHeight="1" x14ac:dyDescent="0.25">
      <c r="A78" s="112" t="s">
        <v>94</v>
      </c>
      <c r="B78" s="113">
        <v>10</v>
      </c>
      <c r="C78" s="114">
        <v>1250223.2</v>
      </c>
    </row>
    <row r="79" spans="1:3" x14ac:dyDescent="0.25">
      <c r="A79" s="105" t="s">
        <v>85</v>
      </c>
      <c r="B79" s="103">
        <v>3</v>
      </c>
      <c r="C79" s="104">
        <v>375066.96</v>
      </c>
    </row>
    <row r="80" spans="1:3" x14ac:dyDescent="0.25">
      <c r="A80" s="106" t="s">
        <v>59</v>
      </c>
      <c r="B80" s="107">
        <v>1</v>
      </c>
      <c r="C80" s="108">
        <v>125022.32</v>
      </c>
    </row>
    <row r="81" spans="1:3" x14ac:dyDescent="0.25">
      <c r="A81" s="106" t="s">
        <v>58</v>
      </c>
      <c r="B81" s="107">
        <v>1</v>
      </c>
      <c r="C81" s="108">
        <v>125022.32</v>
      </c>
    </row>
    <row r="82" spans="1:3" x14ac:dyDescent="0.25">
      <c r="A82" s="106" t="s">
        <v>86</v>
      </c>
      <c r="B82" s="107">
        <v>1</v>
      </c>
      <c r="C82" s="108">
        <v>125022.32</v>
      </c>
    </row>
    <row r="83" spans="1:3" x14ac:dyDescent="0.25">
      <c r="A83" s="105" t="s">
        <v>89</v>
      </c>
      <c r="B83" s="103">
        <v>3</v>
      </c>
      <c r="C83" s="104">
        <v>375066.96</v>
      </c>
    </row>
    <row r="84" spans="1:3" x14ac:dyDescent="0.25">
      <c r="A84" s="106" t="s">
        <v>59</v>
      </c>
      <c r="B84" s="107">
        <v>1</v>
      </c>
      <c r="C84" s="108">
        <v>125022.32</v>
      </c>
    </row>
    <row r="85" spans="1:3" x14ac:dyDescent="0.25">
      <c r="A85" s="106" t="s">
        <v>58</v>
      </c>
      <c r="B85" s="107">
        <v>1</v>
      </c>
      <c r="C85" s="108">
        <v>125022.32</v>
      </c>
    </row>
    <row r="86" spans="1:3" x14ac:dyDescent="0.25">
      <c r="A86" s="106" t="s">
        <v>86</v>
      </c>
      <c r="B86" s="107">
        <v>1</v>
      </c>
      <c r="C86" s="108">
        <v>125022.32</v>
      </c>
    </row>
    <row r="87" spans="1:3" x14ac:dyDescent="0.25">
      <c r="A87" s="105" t="s">
        <v>90</v>
      </c>
      <c r="B87" s="103">
        <v>2</v>
      </c>
      <c r="C87" s="104">
        <v>250044.64</v>
      </c>
    </row>
    <row r="88" spans="1:3" x14ac:dyDescent="0.25">
      <c r="A88" s="106" t="s">
        <v>58</v>
      </c>
      <c r="B88" s="107">
        <v>1</v>
      </c>
      <c r="C88" s="108">
        <v>125022.32</v>
      </c>
    </row>
    <row r="89" spans="1:3" x14ac:dyDescent="0.25">
      <c r="A89" s="106" t="s">
        <v>86</v>
      </c>
      <c r="B89" s="107">
        <v>1</v>
      </c>
      <c r="C89" s="108">
        <v>125022.32</v>
      </c>
    </row>
    <row r="90" spans="1:3" x14ac:dyDescent="0.25">
      <c r="A90" s="105" t="s">
        <v>91</v>
      </c>
      <c r="B90" s="103">
        <v>2</v>
      </c>
      <c r="C90" s="104">
        <v>250044.64</v>
      </c>
    </row>
    <row r="91" spans="1:3" x14ac:dyDescent="0.25">
      <c r="A91" s="106" t="s">
        <v>58</v>
      </c>
      <c r="B91" s="107">
        <v>1</v>
      </c>
      <c r="C91" s="108">
        <v>125022.32</v>
      </c>
    </row>
    <row r="92" spans="1:3" x14ac:dyDescent="0.25">
      <c r="A92" s="106" t="s">
        <v>86</v>
      </c>
      <c r="B92" s="107">
        <v>1</v>
      </c>
      <c r="C92" s="108">
        <v>125022.32</v>
      </c>
    </row>
    <row r="93" spans="1:3" ht="17.25" customHeight="1" x14ac:dyDescent="0.25">
      <c r="A93" s="112" t="s">
        <v>87</v>
      </c>
      <c r="B93" s="113">
        <v>24</v>
      </c>
      <c r="C93" s="114">
        <v>3171137.76</v>
      </c>
    </row>
    <row r="94" spans="1:3" x14ac:dyDescent="0.25">
      <c r="A94" s="105" t="s">
        <v>85</v>
      </c>
      <c r="B94" s="103">
        <v>6</v>
      </c>
      <c r="C94" s="104">
        <v>792784.44</v>
      </c>
    </row>
    <row r="95" spans="1:3" x14ac:dyDescent="0.25">
      <c r="A95" s="106" t="s">
        <v>88</v>
      </c>
      <c r="B95" s="107">
        <v>1</v>
      </c>
      <c r="C95" s="108">
        <v>132130.74</v>
      </c>
    </row>
    <row r="96" spans="1:3" x14ac:dyDescent="0.25">
      <c r="A96" s="106" t="s">
        <v>61</v>
      </c>
      <c r="B96" s="107">
        <v>1</v>
      </c>
      <c r="C96" s="108">
        <v>132130.74</v>
      </c>
    </row>
    <row r="97" spans="1:3" x14ac:dyDescent="0.25">
      <c r="A97" s="106" t="s">
        <v>59</v>
      </c>
      <c r="B97" s="107">
        <v>2</v>
      </c>
      <c r="C97" s="108">
        <v>264261.48</v>
      </c>
    </row>
    <row r="98" spans="1:3" x14ac:dyDescent="0.25">
      <c r="A98" s="106" t="s">
        <v>58</v>
      </c>
      <c r="B98" s="107">
        <v>1</v>
      </c>
      <c r="C98" s="108">
        <v>132130.74</v>
      </c>
    </row>
    <row r="99" spans="1:3" x14ac:dyDescent="0.25">
      <c r="A99" s="106" t="s">
        <v>86</v>
      </c>
      <c r="B99" s="107">
        <v>1</v>
      </c>
      <c r="C99" s="108">
        <v>132130.74</v>
      </c>
    </row>
    <row r="100" spans="1:3" x14ac:dyDescent="0.25">
      <c r="A100" s="105" t="s">
        <v>89</v>
      </c>
      <c r="B100" s="103">
        <v>6</v>
      </c>
      <c r="C100" s="104">
        <v>792784.44</v>
      </c>
    </row>
    <row r="101" spans="1:3" x14ac:dyDescent="0.25">
      <c r="A101" s="106" t="s">
        <v>88</v>
      </c>
      <c r="B101" s="107">
        <v>1</v>
      </c>
      <c r="C101" s="108">
        <v>132130.74</v>
      </c>
    </row>
    <row r="102" spans="1:3" x14ac:dyDescent="0.25">
      <c r="A102" s="106" t="s">
        <v>61</v>
      </c>
      <c r="B102" s="107">
        <v>1</v>
      </c>
      <c r="C102" s="108">
        <v>132130.74</v>
      </c>
    </row>
    <row r="103" spans="1:3" x14ac:dyDescent="0.25">
      <c r="A103" s="106" t="s">
        <v>59</v>
      </c>
      <c r="B103" s="107">
        <v>1</v>
      </c>
      <c r="C103" s="108">
        <v>132130.74</v>
      </c>
    </row>
    <row r="104" spans="1:3" x14ac:dyDescent="0.25">
      <c r="A104" s="106" t="s">
        <v>58</v>
      </c>
      <c r="B104" s="107">
        <v>1</v>
      </c>
      <c r="C104" s="108">
        <v>132130.74</v>
      </c>
    </row>
    <row r="105" spans="1:3" x14ac:dyDescent="0.25">
      <c r="A105" s="106" t="s">
        <v>86</v>
      </c>
      <c r="B105" s="107">
        <v>2</v>
      </c>
      <c r="C105" s="108">
        <v>264261.48</v>
      </c>
    </row>
    <row r="106" spans="1:3" x14ac:dyDescent="0.25">
      <c r="A106" s="105" t="s">
        <v>90</v>
      </c>
      <c r="B106" s="103">
        <v>6</v>
      </c>
      <c r="C106" s="104">
        <v>792784.44</v>
      </c>
    </row>
    <row r="107" spans="1:3" x14ac:dyDescent="0.25">
      <c r="A107" s="106" t="s">
        <v>88</v>
      </c>
      <c r="B107" s="107">
        <v>1</v>
      </c>
      <c r="C107" s="108">
        <v>132130.74</v>
      </c>
    </row>
    <row r="108" spans="1:3" x14ac:dyDescent="0.25">
      <c r="A108" s="106" t="s">
        <v>61</v>
      </c>
      <c r="B108" s="107">
        <v>1</v>
      </c>
      <c r="C108" s="108">
        <v>132130.74</v>
      </c>
    </row>
    <row r="109" spans="1:3" x14ac:dyDescent="0.25">
      <c r="A109" s="106" t="s">
        <v>59</v>
      </c>
      <c r="B109" s="107">
        <v>1</v>
      </c>
      <c r="C109" s="108">
        <v>132130.74</v>
      </c>
    </row>
    <row r="110" spans="1:3" x14ac:dyDescent="0.25">
      <c r="A110" s="106" t="s">
        <v>58</v>
      </c>
      <c r="B110" s="107">
        <v>1</v>
      </c>
      <c r="C110" s="108">
        <v>132130.74</v>
      </c>
    </row>
    <row r="111" spans="1:3" x14ac:dyDescent="0.25">
      <c r="A111" s="106" t="s">
        <v>86</v>
      </c>
      <c r="B111" s="107">
        <v>2</v>
      </c>
      <c r="C111" s="108">
        <v>264261.48</v>
      </c>
    </row>
    <row r="112" spans="1:3" x14ac:dyDescent="0.25">
      <c r="A112" s="105" t="s">
        <v>91</v>
      </c>
      <c r="B112" s="103">
        <v>6</v>
      </c>
      <c r="C112" s="104">
        <v>792784.44</v>
      </c>
    </row>
    <row r="113" spans="1:3" x14ac:dyDescent="0.25">
      <c r="A113" s="106" t="s">
        <v>88</v>
      </c>
      <c r="B113" s="107">
        <v>1</v>
      </c>
      <c r="C113" s="108">
        <v>132130.74</v>
      </c>
    </row>
    <row r="114" spans="1:3" x14ac:dyDescent="0.25">
      <c r="A114" s="106" t="s">
        <v>61</v>
      </c>
      <c r="B114" s="107">
        <v>1</v>
      </c>
      <c r="C114" s="108">
        <v>132130.74</v>
      </c>
    </row>
    <row r="115" spans="1:3" x14ac:dyDescent="0.25">
      <c r="A115" s="106" t="s">
        <v>59</v>
      </c>
      <c r="B115" s="107">
        <v>1</v>
      </c>
      <c r="C115" s="108">
        <v>132130.74</v>
      </c>
    </row>
    <row r="116" spans="1:3" x14ac:dyDescent="0.25">
      <c r="A116" s="106" t="s">
        <v>58</v>
      </c>
      <c r="B116" s="107">
        <v>1</v>
      </c>
      <c r="C116" s="108">
        <v>132130.74</v>
      </c>
    </row>
    <row r="117" spans="1:3" x14ac:dyDescent="0.25">
      <c r="A117" s="106" t="s">
        <v>86</v>
      </c>
      <c r="B117" s="107">
        <v>2</v>
      </c>
      <c r="C117" s="108">
        <v>264261.48</v>
      </c>
    </row>
    <row r="118" spans="1:3" ht="15.75" x14ac:dyDescent="0.25">
      <c r="A118" s="109" t="s">
        <v>96</v>
      </c>
      <c r="B118" s="110">
        <f>B18+B43+B68+B78+B93</f>
        <v>116</v>
      </c>
      <c r="C118" s="111">
        <f>C18+C43+C68+C78+C93</f>
        <v>24384791.850000001</v>
      </c>
    </row>
  </sheetData>
  <mergeCells count="6">
    <mergeCell ref="B1:E1"/>
    <mergeCell ref="A16:A17"/>
    <mergeCell ref="A15:C15"/>
    <mergeCell ref="A3:C3"/>
    <mergeCell ref="A4:A5"/>
    <mergeCell ref="A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="98" zoomScaleNormal="100" zoomScaleSheetLayoutView="98" workbookViewId="0">
      <selection activeCell="D1" sqref="D1:F1"/>
    </sheetView>
  </sheetViews>
  <sheetFormatPr defaultRowHeight="15" x14ac:dyDescent="0.25"/>
  <cols>
    <col min="1" max="1" width="4.7109375" customWidth="1"/>
    <col min="2" max="2" width="27" customWidth="1"/>
    <col min="3" max="3" width="35.28515625" style="54" customWidth="1"/>
    <col min="4" max="4" width="7.7109375" style="55" customWidth="1"/>
    <col min="5" max="5" width="12.7109375" customWidth="1"/>
    <col min="6" max="6" width="16.5703125" customWidth="1"/>
  </cols>
  <sheetData>
    <row r="1" spans="1:6" ht="36.75" customHeight="1" x14ac:dyDescent="0.25">
      <c r="D1" s="157" t="s">
        <v>50</v>
      </c>
      <c r="E1" s="157"/>
      <c r="F1" s="157"/>
    </row>
    <row r="2" spans="1:6" ht="36.75" customHeight="1" x14ac:dyDescent="0.25">
      <c r="A2" s="41"/>
      <c r="B2" s="42"/>
      <c r="C2" s="42"/>
      <c r="D2" s="173" t="s">
        <v>36</v>
      </c>
      <c r="E2" s="173"/>
      <c r="F2" s="173"/>
    </row>
    <row r="3" spans="1:6" ht="36.75" customHeight="1" x14ac:dyDescent="0.25">
      <c r="A3" s="174" t="s">
        <v>37</v>
      </c>
      <c r="B3" s="174"/>
      <c r="C3" s="174"/>
      <c r="D3" s="174"/>
      <c r="E3" s="174"/>
      <c r="F3" s="174"/>
    </row>
    <row r="4" spans="1:6" ht="36" customHeight="1" x14ac:dyDescent="0.25">
      <c r="A4" s="175" t="s">
        <v>38</v>
      </c>
      <c r="B4" s="176" t="s">
        <v>39</v>
      </c>
      <c r="C4" s="178" t="s">
        <v>40</v>
      </c>
      <c r="D4" s="180" t="s">
        <v>41</v>
      </c>
      <c r="E4" s="43" t="s">
        <v>42</v>
      </c>
      <c r="F4" s="44" t="s">
        <v>43</v>
      </c>
    </row>
    <row r="5" spans="1:6" x14ac:dyDescent="0.25">
      <c r="A5" s="175"/>
      <c r="B5" s="177"/>
      <c r="C5" s="179"/>
      <c r="D5" s="180"/>
      <c r="E5" s="45" t="s">
        <v>8</v>
      </c>
      <c r="F5" s="46" t="s">
        <v>35</v>
      </c>
    </row>
    <row r="6" spans="1:6" x14ac:dyDescent="0.25">
      <c r="A6" s="181" t="s">
        <v>79</v>
      </c>
      <c r="B6" s="181"/>
    </row>
    <row r="7" spans="1:6" x14ac:dyDescent="0.25">
      <c r="A7" s="172">
        <v>14</v>
      </c>
      <c r="B7" s="163" t="s">
        <v>49</v>
      </c>
      <c r="C7" s="86" t="s">
        <v>46</v>
      </c>
      <c r="D7" s="50">
        <v>36</v>
      </c>
      <c r="E7" s="66">
        <v>1</v>
      </c>
      <c r="F7" s="87">
        <v>132130.74</v>
      </c>
    </row>
    <row r="8" spans="1:6" x14ac:dyDescent="0.25">
      <c r="A8" s="172"/>
      <c r="B8" s="164"/>
      <c r="C8" s="47" t="s">
        <v>44</v>
      </c>
      <c r="D8" s="47"/>
      <c r="E8" s="89">
        <f>E7</f>
        <v>1</v>
      </c>
      <c r="F8" s="90">
        <f>F7</f>
        <v>132130.74</v>
      </c>
    </row>
    <row r="9" spans="1:6" ht="15" customHeight="1" x14ac:dyDescent="0.25">
      <c r="A9" s="172"/>
      <c r="B9" s="164"/>
      <c r="C9" s="53" t="s">
        <v>48</v>
      </c>
      <c r="D9" s="49">
        <v>14</v>
      </c>
      <c r="E9" s="88">
        <v>3</v>
      </c>
      <c r="F9" s="87">
        <v>673935.96</v>
      </c>
    </row>
    <row r="10" spans="1:6" x14ac:dyDescent="0.25">
      <c r="A10" s="172"/>
      <c r="B10" s="164"/>
      <c r="C10" s="47" t="s">
        <v>44</v>
      </c>
      <c r="D10" s="47"/>
      <c r="E10" s="48">
        <f>E9</f>
        <v>3</v>
      </c>
      <c r="F10" s="91">
        <f>F9</f>
        <v>673935.96</v>
      </c>
    </row>
    <row r="11" spans="1:6" x14ac:dyDescent="0.25">
      <c r="A11" s="165" t="s">
        <v>47</v>
      </c>
      <c r="B11" s="166"/>
      <c r="C11" s="166"/>
      <c r="D11" s="167"/>
      <c r="E11" s="92">
        <f>E8+E10</f>
        <v>4</v>
      </c>
      <c r="F11" s="93">
        <f>F8+F10</f>
        <v>806066.7</v>
      </c>
    </row>
    <row r="12" spans="1:6" x14ac:dyDescent="0.25">
      <c r="A12" s="96" t="s">
        <v>78</v>
      </c>
      <c r="B12" s="97"/>
      <c r="C12" s="68"/>
      <c r="D12" s="68"/>
      <c r="E12" s="69"/>
      <c r="F12" s="70"/>
    </row>
    <row r="13" spans="1:6" ht="15" customHeight="1" x14ac:dyDescent="0.25">
      <c r="A13" s="168">
        <v>16</v>
      </c>
      <c r="B13" s="163" t="s">
        <v>51</v>
      </c>
      <c r="C13" s="163" t="s">
        <v>46</v>
      </c>
      <c r="D13" s="49">
        <v>34</v>
      </c>
      <c r="E13" s="88">
        <v>10</v>
      </c>
      <c r="F13" s="87">
        <v>1250223.2</v>
      </c>
    </row>
    <row r="14" spans="1:6" x14ac:dyDescent="0.25">
      <c r="A14" s="169"/>
      <c r="B14" s="164"/>
      <c r="C14" s="171"/>
      <c r="D14" s="50">
        <v>36</v>
      </c>
      <c r="E14" s="66">
        <v>24</v>
      </c>
      <c r="F14" s="87">
        <v>3171137.76</v>
      </c>
    </row>
    <row r="15" spans="1:6" x14ac:dyDescent="0.25">
      <c r="A15" s="169"/>
      <c r="B15" s="164"/>
      <c r="C15" s="47" t="s">
        <v>44</v>
      </c>
      <c r="D15" s="47"/>
      <c r="E15" s="89">
        <f>E13+E14</f>
        <v>34</v>
      </c>
      <c r="F15" s="90">
        <f>F13+F14</f>
        <v>4421360.96</v>
      </c>
    </row>
    <row r="16" spans="1:6" ht="15" customHeight="1" x14ac:dyDescent="0.25">
      <c r="A16" s="169"/>
      <c r="B16" s="164"/>
      <c r="C16" s="163" t="s">
        <v>48</v>
      </c>
      <c r="D16" s="49">
        <v>14</v>
      </c>
      <c r="E16" s="88">
        <v>57</v>
      </c>
      <c r="F16" s="87">
        <v>12804783.24</v>
      </c>
    </row>
    <row r="17" spans="1:6" x14ac:dyDescent="0.25">
      <c r="A17" s="169"/>
      <c r="B17" s="164"/>
      <c r="C17" s="171"/>
      <c r="D17" s="50">
        <v>15</v>
      </c>
      <c r="E17" s="88">
        <v>20</v>
      </c>
      <c r="F17" s="87">
        <v>6583229.7999999998</v>
      </c>
    </row>
    <row r="18" spans="1:6" x14ac:dyDescent="0.25">
      <c r="A18" s="169"/>
      <c r="B18" s="164"/>
      <c r="C18" s="47" t="s">
        <v>44</v>
      </c>
      <c r="D18" s="47"/>
      <c r="E18" s="89">
        <f>E16+E17</f>
        <v>77</v>
      </c>
      <c r="F18" s="90">
        <f>F16+F17</f>
        <v>19388013.039999999</v>
      </c>
    </row>
    <row r="19" spans="1:6" x14ac:dyDescent="0.25">
      <c r="A19" s="169"/>
      <c r="B19" s="164"/>
      <c r="C19" s="51" t="s">
        <v>45</v>
      </c>
      <c r="D19" s="52">
        <v>16</v>
      </c>
      <c r="E19" s="94">
        <v>5</v>
      </c>
      <c r="F19" s="95">
        <v>575417.85</v>
      </c>
    </row>
    <row r="20" spans="1:6" x14ac:dyDescent="0.25">
      <c r="A20" s="170"/>
      <c r="B20" s="171"/>
      <c r="C20" s="47" t="s">
        <v>44</v>
      </c>
      <c r="D20" s="47"/>
      <c r="E20" s="48">
        <v>5</v>
      </c>
      <c r="F20" s="91">
        <v>575417.85</v>
      </c>
    </row>
    <row r="21" spans="1:6" x14ac:dyDescent="0.25">
      <c r="A21" s="165" t="s">
        <v>47</v>
      </c>
      <c r="B21" s="166"/>
      <c r="C21" s="166"/>
      <c r="D21" s="167"/>
      <c r="E21" s="92">
        <f>E15+E18+E20</f>
        <v>116</v>
      </c>
      <c r="F21" s="93">
        <f>F15+F18+F20</f>
        <v>24384791.850000001</v>
      </c>
    </row>
  </sheetData>
  <mergeCells count="16">
    <mergeCell ref="D1:F1"/>
    <mergeCell ref="B7:B10"/>
    <mergeCell ref="A21:D21"/>
    <mergeCell ref="A13:A20"/>
    <mergeCell ref="B13:B20"/>
    <mergeCell ref="C13:C14"/>
    <mergeCell ref="C16:C17"/>
    <mergeCell ref="A7:A10"/>
    <mergeCell ref="A11:D11"/>
    <mergeCell ref="D2:F2"/>
    <mergeCell ref="A3:F3"/>
    <mergeCell ref="A4:A5"/>
    <mergeCell ref="B4:B5"/>
    <mergeCell ref="C4:C5"/>
    <mergeCell ref="D4:D5"/>
    <mergeCell ref="A6:B6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BreakPreview" zoomScale="106" zoomScaleNormal="100" zoomScaleSheetLayoutView="106" workbookViewId="0">
      <selection activeCell="B11" sqref="B11"/>
    </sheetView>
  </sheetViews>
  <sheetFormatPr defaultRowHeight="15" x14ac:dyDescent="0.25"/>
  <cols>
    <col min="1" max="1" width="38" customWidth="1"/>
    <col min="2" max="2" width="12.85546875" customWidth="1"/>
    <col min="4" max="4" width="14.85546875" customWidth="1"/>
    <col min="6" max="6" width="12.140625" customWidth="1"/>
    <col min="8" max="8" width="14" customWidth="1"/>
    <col min="10" max="10" width="13.5703125" customWidth="1"/>
    <col min="12" max="12" width="14.7109375" customWidth="1"/>
    <col min="13" max="13" width="10.42578125" customWidth="1"/>
  </cols>
  <sheetData>
    <row r="1" spans="1:13" ht="43.5" customHeight="1" x14ac:dyDescent="0.25">
      <c r="K1" s="157" t="s">
        <v>121</v>
      </c>
      <c r="L1" s="157"/>
      <c r="M1" s="157"/>
    </row>
    <row r="2" spans="1:13" ht="42.75" customHeight="1" x14ac:dyDescent="0.25">
      <c r="A2" s="54"/>
      <c r="B2" s="182" t="s">
        <v>99</v>
      </c>
      <c r="C2" s="183"/>
      <c r="D2" s="183"/>
      <c r="E2" s="183"/>
      <c r="F2" s="183"/>
      <c r="G2" s="183"/>
      <c r="H2" s="183"/>
      <c r="I2" s="183"/>
      <c r="J2" s="183"/>
    </row>
    <row r="3" spans="1:13" x14ac:dyDescent="0.25">
      <c r="A3" s="135" t="s">
        <v>100</v>
      </c>
      <c r="B3" s="184" t="s">
        <v>88</v>
      </c>
      <c r="C3" s="184"/>
      <c r="D3" s="184" t="s">
        <v>61</v>
      </c>
      <c r="E3" s="184"/>
      <c r="F3" s="184" t="s">
        <v>59</v>
      </c>
      <c r="G3" s="184"/>
      <c r="H3" s="184" t="s">
        <v>58</v>
      </c>
      <c r="I3" s="184"/>
      <c r="J3" s="184" t="s">
        <v>86</v>
      </c>
      <c r="K3" s="184"/>
      <c r="L3" s="184" t="s">
        <v>101</v>
      </c>
      <c r="M3" s="184"/>
    </row>
    <row r="4" spans="1:13" x14ac:dyDescent="0.25">
      <c r="A4" s="135" t="s">
        <v>102</v>
      </c>
      <c r="B4" s="136" t="s">
        <v>103</v>
      </c>
      <c r="C4" s="136" t="s">
        <v>104</v>
      </c>
      <c r="D4" s="136" t="s">
        <v>103</v>
      </c>
      <c r="E4" s="136" t="s">
        <v>104</v>
      </c>
      <c r="F4" s="136" t="s">
        <v>103</v>
      </c>
      <c r="G4" s="136" t="s">
        <v>104</v>
      </c>
      <c r="H4" s="136" t="s">
        <v>103</v>
      </c>
      <c r="I4" s="136" t="s">
        <v>104</v>
      </c>
      <c r="J4" s="136" t="s">
        <v>103</v>
      </c>
      <c r="K4" s="136" t="s">
        <v>104</v>
      </c>
      <c r="L4" s="136" t="s">
        <v>103</v>
      </c>
      <c r="M4" s="136" t="s">
        <v>104</v>
      </c>
    </row>
    <row r="5" spans="1:13" ht="22.5" x14ac:dyDescent="0.25">
      <c r="A5" s="137" t="s">
        <v>105</v>
      </c>
      <c r="B5" s="138"/>
      <c r="C5" s="139"/>
      <c r="D5" s="138"/>
      <c r="E5" s="139"/>
      <c r="F5" s="138"/>
      <c r="G5" s="139"/>
      <c r="H5" s="138"/>
      <c r="I5" s="139"/>
      <c r="J5" s="138"/>
      <c r="K5" s="139"/>
      <c r="L5" s="138"/>
      <c r="M5" s="139"/>
    </row>
    <row r="6" spans="1:13" x14ac:dyDescent="0.25">
      <c r="A6" s="117" t="s">
        <v>106</v>
      </c>
      <c r="B6" s="118">
        <v>498109</v>
      </c>
      <c r="C6" s="119">
        <v>323</v>
      </c>
      <c r="D6" s="118">
        <v>13179459</v>
      </c>
      <c r="E6" s="120">
        <v>8616</v>
      </c>
      <c r="F6" s="118">
        <v>1701960</v>
      </c>
      <c r="G6" s="120">
        <v>1119</v>
      </c>
      <c r="H6" s="118">
        <v>9972498</v>
      </c>
      <c r="I6" s="120">
        <v>6565</v>
      </c>
      <c r="J6" s="118">
        <v>7124395</v>
      </c>
      <c r="K6" s="120">
        <v>4655</v>
      </c>
      <c r="L6" s="118">
        <v>32476421</v>
      </c>
      <c r="M6" s="120">
        <v>21278</v>
      </c>
    </row>
    <row r="7" spans="1:13" x14ac:dyDescent="0.25">
      <c r="A7" s="121" t="s">
        <v>85</v>
      </c>
      <c r="B7" s="122">
        <v>101829</v>
      </c>
      <c r="C7" s="123">
        <v>64</v>
      </c>
      <c r="D7" s="122">
        <v>2581861</v>
      </c>
      <c r="E7" s="124">
        <v>1680</v>
      </c>
      <c r="F7" s="122">
        <v>342318</v>
      </c>
      <c r="G7" s="123">
        <v>228</v>
      </c>
      <c r="H7" s="122">
        <v>1867501</v>
      </c>
      <c r="I7" s="124">
        <v>1257</v>
      </c>
      <c r="J7" s="122">
        <v>1463443</v>
      </c>
      <c r="K7" s="123">
        <v>950</v>
      </c>
      <c r="L7" s="125">
        <v>6356952</v>
      </c>
      <c r="M7" s="126">
        <v>4179</v>
      </c>
    </row>
    <row r="8" spans="1:13" x14ac:dyDescent="0.25">
      <c r="A8" s="121" t="s">
        <v>89</v>
      </c>
      <c r="B8" s="122">
        <v>135475</v>
      </c>
      <c r="C8" s="123">
        <v>89</v>
      </c>
      <c r="D8" s="122">
        <v>3622992</v>
      </c>
      <c r="E8" s="124">
        <v>2371</v>
      </c>
      <c r="F8" s="122">
        <v>464819</v>
      </c>
      <c r="G8" s="123">
        <v>305</v>
      </c>
      <c r="H8" s="122">
        <v>2770848</v>
      </c>
      <c r="I8" s="124">
        <v>1814</v>
      </c>
      <c r="J8" s="122">
        <v>1935305</v>
      </c>
      <c r="K8" s="124">
        <v>1266</v>
      </c>
      <c r="L8" s="125">
        <v>8929439</v>
      </c>
      <c r="M8" s="126">
        <v>5845</v>
      </c>
    </row>
    <row r="9" spans="1:13" x14ac:dyDescent="0.25">
      <c r="A9" s="121" t="s">
        <v>90</v>
      </c>
      <c r="B9" s="122">
        <v>122661</v>
      </c>
      <c r="C9" s="123">
        <v>81</v>
      </c>
      <c r="D9" s="122">
        <v>3280275</v>
      </c>
      <c r="E9" s="124">
        <v>2148</v>
      </c>
      <c r="F9" s="122">
        <v>420850</v>
      </c>
      <c r="G9" s="123">
        <v>276</v>
      </c>
      <c r="H9" s="122">
        <v>2508741</v>
      </c>
      <c r="I9" s="124">
        <v>1643</v>
      </c>
      <c r="J9" s="122">
        <v>1752234</v>
      </c>
      <c r="K9" s="124">
        <v>1146</v>
      </c>
      <c r="L9" s="125">
        <v>8084761</v>
      </c>
      <c r="M9" s="126">
        <v>5294</v>
      </c>
    </row>
    <row r="10" spans="1:13" x14ac:dyDescent="0.25">
      <c r="A10" s="121" t="s">
        <v>91</v>
      </c>
      <c r="B10" s="122">
        <v>138144</v>
      </c>
      <c r="C10" s="123">
        <v>89</v>
      </c>
      <c r="D10" s="122">
        <v>3694331</v>
      </c>
      <c r="E10" s="124">
        <v>2417</v>
      </c>
      <c r="F10" s="122">
        <v>473973</v>
      </c>
      <c r="G10" s="123">
        <v>310</v>
      </c>
      <c r="H10" s="122">
        <v>2825408</v>
      </c>
      <c r="I10" s="124">
        <v>1851</v>
      </c>
      <c r="J10" s="122">
        <v>1973413</v>
      </c>
      <c r="K10" s="124">
        <v>1293</v>
      </c>
      <c r="L10" s="125">
        <v>9105269</v>
      </c>
      <c r="M10" s="126">
        <v>5960</v>
      </c>
    </row>
    <row r="11" spans="1:13" x14ac:dyDescent="0.25">
      <c r="A11" s="117" t="s">
        <v>107</v>
      </c>
      <c r="B11" s="142">
        <v>43709</v>
      </c>
      <c r="C11" s="143">
        <v>82</v>
      </c>
      <c r="D11" s="142">
        <v>1224657</v>
      </c>
      <c r="E11" s="144">
        <v>2333</v>
      </c>
      <c r="F11" s="142">
        <v>140402</v>
      </c>
      <c r="G11" s="143">
        <v>267</v>
      </c>
      <c r="H11" s="142">
        <v>971321</v>
      </c>
      <c r="I11" s="144">
        <v>1828</v>
      </c>
      <c r="J11" s="142">
        <v>668573</v>
      </c>
      <c r="K11" s="144">
        <v>1272</v>
      </c>
      <c r="L11" s="145">
        <v>3048662</v>
      </c>
      <c r="M11" s="146">
        <v>5782</v>
      </c>
    </row>
    <row r="12" spans="1:13" x14ac:dyDescent="0.25">
      <c r="A12" s="121" t="s">
        <v>85</v>
      </c>
      <c r="B12" s="147">
        <v>9517</v>
      </c>
      <c r="C12" s="148">
        <v>17</v>
      </c>
      <c r="D12" s="147">
        <v>277474</v>
      </c>
      <c r="E12" s="148">
        <v>514</v>
      </c>
      <c r="F12" s="147">
        <v>32418</v>
      </c>
      <c r="G12" s="148">
        <v>61</v>
      </c>
      <c r="H12" s="147">
        <v>204222</v>
      </c>
      <c r="I12" s="148">
        <v>356</v>
      </c>
      <c r="J12" s="147">
        <v>152909</v>
      </c>
      <c r="K12" s="148">
        <v>283</v>
      </c>
      <c r="L12" s="145">
        <v>676540</v>
      </c>
      <c r="M12" s="146">
        <v>1231</v>
      </c>
    </row>
    <row r="13" spans="1:13" x14ac:dyDescent="0.25">
      <c r="A13" s="121" t="s">
        <v>89</v>
      </c>
      <c r="B13" s="147">
        <v>11689</v>
      </c>
      <c r="C13" s="148">
        <v>23</v>
      </c>
      <c r="D13" s="147">
        <v>323813</v>
      </c>
      <c r="E13" s="148">
        <v>621</v>
      </c>
      <c r="F13" s="147">
        <v>36917</v>
      </c>
      <c r="G13" s="148">
        <v>71</v>
      </c>
      <c r="H13" s="147">
        <v>262248</v>
      </c>
      <c r="I13" s="148">
        <v>502</v>
      </c>
      <c r="J13" s="147">
        <v>176289</v>
      </c>
      <c r="K13" s="148">
        <v>338</v>
      </c>
      <c r="L13" s="145">
        <v>810956</v>
      </c>
      <c r="M13" s="146">
        <v>1555</v>
      </c>
    </row>
    <row r="14" spans="1:13" x14ac:dyDescent="0.25">
      <c r="A14" s="121" t="s">
        <v>90</v>
      </c>
      <c r="B14" s="147">
        <v>10584</v>
      </c>
      <c r="C14" s="148">
        <v>20</v>
      </c>
      <c r="D14" s="147">
        <v>293182</v>
      </c>
      <c r="E14" s="148">
        <v>564</v>
      </c>
      <c r="F14" s="147">
        <v>33425</v>
      </c>
      <c r="G14" s="148">
        <v>63</v>
      </c>
      <c r="H14" s="147">
        <v>237441</v>
      </c>
      <c r="I14" s="148">
        <v>456</v>
      </c>
      <c r="J14" s="147">
        <v>159614</v>
      </c>
      <c r="K14" s="148">
        <v>307</v>
      </c>
      <c r="L14" s="145">
        <v>734246</v>
      </c>
      <c r="M14" s="146">
        <v>1410</v>
      </c>
    </row>
    <row r="15" spans="1:13" x14ac:dyDescent="0.25">
      <c r="A15" s="121" t="s">
        <v>91</v>
      </c>
      <c r="B15" s="147">
        <v>11919</v>
      </c>
      <c r="C15" s="148">
        <v>22</v>
      </c>
      <c r="D15" s="147">
        <v>330188</v>
      </c>
      <c r="E15" s="148">
        <v>634</v>
      </c>
      <c r="F15" s="147">
        <v>37642</v>
      </c>
      <c r="G15" s="148">
        <v>72</v>
      </c>
      <c r="H15" s="147">
        <v>267410</v>
      </c>
      <c r="I15" s="148">
        <v>514</v>
      </c>
      <c r="J15" s="147">
        <v>179761</v>
      </c>
      <c r="K15" s="148">
        <v>344</v>
      </c>
      <c r="L15" s="145">
        <v>826920</v>
      </c>
      <c r="M15" s="146">
        <v>1586</v>
      </c>
    </row>
    <row r="16" spans="1:13" x14ac:dyDescent="0.25">
      <c r="A16" s="117" t="s">
        <v>108</v>
      </c>
      <c r="B16" s="142">
        <v>631878</v>
      </c>
      <c r="C16" s="143">
        <v>527</v>
      </c>
      <c r="D16" s="142">
        <v>20747952</v>
      </c>
      <c r="E16" s="144">
        <v>17451</v>
      </c>
      <c r="F16" s="142">
        <v>2292105</v>
      </c>
      <c r="G16" s="144">
        <v>1924</v>
      </c>
      <c r="H16" s="142">
        <v>10345984</v>
      </c>
      <c r="I16" s="144">
        <v>8775</v>
      </c>
      <c r="J16" s="142">
        <v>14370040</v>
      </c>
      <c r="K16" s="144">
        <v>12115</v>
      </c>
      <c r="L16" s="145">
        <v>48387959</v>
      </c>
      <c r="M16" s="146">
        <v>40792</v>
      </c>
    </row>
    <row r="17" spans="1:13" x14ac:dyDescent="0.25">
      <c r="A17" s="121" t="s">
        <v>85</v>
      </c>
      <c r="B17" s="147">
        <v>111352</v>
      </c>
      <c r="C17" s="148">
        <v>93</v>
      </c>
      <c r="D17" s="147">
        <v>3357480</v>
      </c>
      <c r="E17" s="149">
        <v>2806</v>
      </c>
      <c r="F17" s="147">
        <v>390802</v>
      </c>
      <c r="G17" s="148">
        <v>322</v>
      </c>
      <c r="H17" s="147">
        <v>1649111</v>
      </c>
      <c r="I17" s="149">
        <v>1389</v>
      </c>
      <c r="J17" s="147">
        <v>2248917</v>
      </c>
      <c r="K17" s="149">
        <v>1834</v>
      </c>
      <c r="L17" s="145">
        <v>7757662</v>
      </c>
      <c r="M17" s="146">
        <v>6444</v>
      </c>
    </row>
    <row r="18" spans="1:13" x14ac:dyDescent="0.25">
      <c r="A18" s="121" t="s">
        <v>89</v>
      </c>
      <c r="B18" s="147">
        <v>163332</v>
      </c>
      <c r="C18" s="148">
        <v>135</v>
      </c>
      <c r="D18" s="147">
        <v>5456815</v>
      </c>
      <c r="E18" s="149">
        <v>4595</v>
      </c>
      <c r="F18" s="147">
        <v>596595</v>
      </c>
      <c r="G18" s="148">
        <v>503</v>
      </c>
      <c r="H18" s="147">
        <v>2728921</v>
      </c>
      <c r="I18" s="149">
        <v>2317</v>
      </c>
      <c r="J18" s="147">
        <v>3803389</v>
      </c>
      <c r="K18" s="149">
        <v>3226</v>
      </c>
      <c r="L18" s="145">
        <v>12749052</v>
      </c>
      <c r="M18" s="146">
        <v>10776</v>
      </c>
    </row>
    <row r="19" spans="1:13" x14ac:dyDescent="0.25">
      <c r="A19" s="121" t="s">
        <v>90</v>
      </c>
      <c r="B19" s="147">
        <v>181819</v>
      </c>
      <c r="C19" s="148">
        <v>151</v>
      </c>
      <c r="D19" s="147">
        <v>6074486</v>
      </c>
      <c r="E19" s="149">
        <v>5116</v>
      </c>
      <c r="F19" s="147">
        <v>664124</v>
      </c>
      <c r="G19" s="148">
        <v>559</v>
      </c>
      <c r="H19" s="147">
        <v>3037815</v>
      </c>
      <c r="I19" s="149">
        <v>2580</v>
      </c>
      <c r="J19" s="147">
        <v>4233904</v>
      </c>
      <c r="K19" s="149">
        <v>3592</v>
      </c>
      <c r="L19" s="145">
        <v>14192148</v>
      </c>
      <c r="M19" s="146">
        <v>11998</v>
      </c>
    </row>
    <row r="20" spans="1:13" x14ac:dyDescent="0.25">
      <c r="A20" s="121" t="s">
        <v>91</v>
      </c>
      <c r="B20" s="147">
        <v>175375</v>
      </c>
      <c r="C20" s="148">
        <v>148</v>
      </c>
      <c r="D20" s="147">
        <v>5859171</v>
      </c>
      <c r="E20" s="149">
        <v>4934</v>
      </c>
      <c r="F20" s="147">
        <v>640584</v>
      </c>
      <c r="G20" s="148">
        <v>540</v>
      </c>
      <c r="H20" s="147">
        <v>2930137</v>
      </c>
      <c r="I20" s="149">
        <v>2489</v>
      </c>
      <c r="J20" s="147">
        <v>4083830</v>
      </c>
      <c r="K20" s="149">
        <v>3463</v>
      </c>
      <c r="L20" s="145">
        <v>13689097</v>
      </c>
      <c r="M20" s="146">
        <v>11574</v>
      </c>
    </row>
    <row r="21" spans="1:13" x14ac:dyDescent="0.25">
      <c r="A21" s="117" t="s">
        <v>109</v>
      </c>
      <c r="B21" s="118">
        <v>2853855</v>
      </c>
      <c r="C21" s="119">
        <v>51</v>
      </c>
      <c r="D21" s="118">
        <v>33133047</v>
      </c>
      <c r="E21" s="119">
        <v>641</v>
      </c>
      <c r="F21" s="118">
        <v>6397085</v>
      </c>
      <c r="G21" s="119">
        <v>214</v>
      </c>
      <c r="H21" s="118">
        <v>9957145</v>
      </c>
      <c r="I21" s="119">
        <v>171</v>
      </c>
      <c r="J21" s="118">
        <v>4530245</v>
      </c>
      <c r="K21" s="119">
        <v>58</v>
      </c>
      <c r="L21" s="125">
        <v>56871377</v>
      </c>
      <c r="M21" s="126">
        <v>1135</v>
      </c>
    </row>
    <row r="22" spans="1:13" x14ac:dyDescent="0.25">
      <c r="A22" s="121" t="s">
        <v>85</v>
      </c>
      <c r="B22" s="122">
        <v>438423</v>
      </c>
      <c r="C22" s="123">
        <v>9</v>
      </c>
      <c r="D22" s="122">
        <v>5127536</v>
      </c>
      <c r="E22" s="123">
        <v>107</v>
      </c>
      <c r="F22" s="122">
        <v>1179472</v>
      </c>
      <c r="G22" s="123">
        <v>47</v>
      </c>
      <c r="H22" s="122">
        <v>1437378</v>
      </c>
      <c r="I22" s="123">
        <v>24</v>
      </c>
      <c r="J22" s="122">
        <v>514926</v>
      </c>
      <c r="K22" s="123">
        <v>3</v>
      </c>
      <c r="L22" s="125">
        <v>8697735</v>
      </c>
      <c r="M22" s="127">
        <v>190</v>
      </c>
    </row>
    <row r="23" spans="1:13" x14ac:dyDescent="0.25">
      <c r="A23" s="121" t="s">
        <v>89</v>
      </c>
      <c r="B23" s="122">
        <v>805144</v>
      </c>
      <c r="C23" s="123">
        <v>15</v>
      </c>
      <c r="D23" s="122">
        <v>9335170</v>
      </c>
      <c r="E23" s="123">
        <v>178</v>
      </c>
      <c r="F23" s="122">
        <v>1739204</v>
      </c>
      <c r="G23" s="123">
        <v>57</v>
      </c>
      <c r="H23" s="122">
        <v>2839923</v>
      </c>
      <c r="I23" s="123">
        <v>50</v>
      </c>
      <c r="J23" s="122">
        <v>1338439</v>
      </c>
      <c r="K23" s="123">
        <v>19</v>
      </c>
      <c r="L23" s="125">
        <v>16057880</v>
      </c>
      <c r="M23" s="127">
        <v>319</v>
      </c>
    </row>
    <row r="24" spans="1:13" x14ac:dyDescent="0.25">
      <c r="A24" s="121" t="s">
        <v>90</v>
      </c>
      <c r="B24" s="122">
        <v>805144</v>
      </c>
      <c r="C24" s="123">
        <v>15</v>
      </c>
      <c r="D24" s="122">
        <v>9335170</v>
      </c>
      <c r="E24" s="123">
        <v>178</v>
      </c>
      <c r="F24" s="122">
        <v>1739204</v>
      </c>
      <c r="G24" s="123">
        <v>57</v>
      </c>
      <c r="H24" s="122">
        <v>2839923</v>
      </c>
      <c r="I24" s="123">
        <v>50</v>
      </c>
      <c r="J24" s="122">
        <v>1338439</v>
      </c>
      <c r="K24" s="123">
        <v>19</v>
      </c>
      <c r="L24" s="125">
        <v>16057880</v>
      </c>
      <c r="M24" s="127">
        <v>319</v>
      </c>
    </row>
    <row r="25" spans="1:13" x14ac:dyDescent="0.25">
      <c r="A25" s="121" t="s">
        <v>91</v>
      </c>
      <c r="B25" s="122">
        <v>805144</v>
      </c>
      <c r="C25" s="123">
        <v>12</v>
      </c>
      <c r="D25" s="122">
        <v>9335171</v>
      </c>
      <c r="E25" s="123">
        <v>178</v>
      </c>
      <c r="F25" s="122">
        <v>1739205</v>
      </c>
      <c r="G25" s="123">
        <v>53</v>
      </c>
      <c r="H25" s="122">
        <v>2839921</v>
      </c>
      <c r="I25" s="123">
        <v>47</v>
      </c>
      <c r="J25" s="122">
        <v>1338441</v>
      </c>
      <c r="K25" s="123">
        <v>17</v>
      </c>
      <c r="L25" s="125">
        <v>16057882</v>
      </c>
      <c r="M25" s="127">
        <v>307</v>
      </c>
    </row>
    <row r="26" spans="1:13" x14ac:dyDescent="0.25">
      <c r="A26" s="117" t="s">
        <v>110</v>
      </c>
      <c r="B26" s="128"/>
      <c r="C26" s="128"/>
      <c r="D26" s="118">
        <v>260487</v>
      </c>
      <c r="E26" s="119">
        <v>40</v>
      </c>
      <c r="F26" s="128"/>
      <c r="G26" s="128"/>
      <c r="H26" s="118">
        <v>248794</v>
      </c>
      <c r="I26" s="119">
        <v>36</v>
      </c>
      <c r="J26" s="118">
        <v>204778</v>
      </c>
      <c r="K26" s="119">
        <v>30</v>
      </c>
      <c r="L26" s="125">
        <v>714059</v>
      </c>
      <c r="M26" s="127">
        <v>106</v>
      </c>
    </row>
    <row r="27" spans="1:13" x14ac:dyDescent="0.25">
      <c r="A27" s="121" t="s">
        <v>85</v>
      </c>
      <c r="B27" s="129"/>
      <c r="C27" s="129"/>
      <c r="D27" s="122">
        <v>34310</v>
      </c>
      <c r="E27" s="123">
        <v>8</v>
      </c>
      <c r="F27" s="129"/>
      <c r="G27" s="129"/>
      <c r="H27" s="122">
        <v>62199</v>
      </c>
      <c r="I27" s="123">
        <v>9</v>
      </c>
      <c r="J27" s="122">
        <v>40800</v>
      </c>
      <c r="K27" s="123">
        <v>6</v>
      </c>
      <c r="L27" s="125">
        <v>137309</v>
      </c>
      <c r="M27" s="127">
        <v>23</v>
      </c>
    </row>
    <row r="28" spans="1:13" x14ac:dyDescent="0.25">
      <c r="A28" s="121" t="s">
        <v>89</v>
      </c>
      <c r="B28" s="129"/>
      <c r="C28" s="129"/>
      <c r="D28" s="122">
        <v>75392</v>
      </c>
      <c r="E28" s="123">
        <v>11</v>
      </c>
      <c r="F28" s="129"/>
      <c r="G28" s="129"/>
      <c r="H28" s="122">
        <v>62199</v>
      </c>
      <c r="I28" s="123">
        <v>9</v>
      </c>
      <c r="J28" s="122">
        <v>54659</v>
      </c>
      <c r="K28" s="123">
        <v>8</v>
      </c>
      <c r="L28" s="125">
        <v>192250</v>
      </c>
      <c r="M28" s="127">
        <v>28</v>
      </c>
    </row>
    <row r="29" spans="1:13" x14ac:dyDescent="0.25">
      <c r="A29" s="121" t="s">
        <v>90</v>
      </c>
      <c r="B29" s="129"/>
      <c r="C29" s="129"/>
      <c r="D29" s="122">
        <v>75392</v>
      </c>
      <c r="E29" s="123">
        <v>11</v>
      </c>
      <c r="F29" s="129"/>
      <c r="G29" s="129"/>
      <c r="H29" s="122">
        <v>62199</v>
      </c>
      <c r="I29" s="123">
        <v>9</v>
      </c>
      <c r="J29" s="122">
        <v>54659</v>
      </c>
      <c r="K29" s="123">
        <v>8</v>
      </c>
      <c r="L29" s="125">
        <v>192250</v>
      </c>
      <c r="M29" s="127">
        <v>28</v>
      </c>
    </row>
    <row r="30" spans="1:13" x14ac:dyDescent="0.25">
      <c r="A30" s="121" t="s">
        <v>91</v>
      </c>
      <c r="B30" s="129"/>
      <c r="C30" s="129"/>
      <c r="D30" s="122">
        <v>75393</v>
      </c>
      <c r="E30" s="123">
        <v>10</v>
      </c>
      <c r="F30" s="129"/>
      <c r="G30" s="129"/>
      <c r="H30" s="122">
        <v>62197</v>
      </c>
      <c r="I30" s="123">
        <v>9</v>
      </c>
      <c r="J30" s="122">
        <v>54660</v>
      </c>
      <c r="K30" s="123">
        <v>8</v>
      </c>
      <c r="L30" s="125">
        <v>192250</v>
      </c>
      <c r="M30" s="127">
        <v>27</v>
      </c>
    </row>
    <row r="31" spans="1:13" x14ac:dyDescent="0.25">
      <c r="A31" s="117" t="s">
        <v>111</v>
      </c>
      <c r="B31" s="128"/>
      <c r="C31" s="128"/>
      <c r="D31" s="118">
        <v>3743283</v>
      </c>
      <c r="E31" s="119">
        <v>129</v>
      </c>
      <c r="F31" s="118">
        <v>731482</v>
      </c>
      <c r="G31" s="119">
        <v>25</v>
      </c>
      <c r="H31" s="118">
        <v>2950628</v>
      </c>
      <c r="I31" s="119">
        <v>100</v>
      </c>
      <c r="J31" s="118">
        <v>2122997</v>
      </c>
      <c r="K31" s="119">
        <v>73</v>
      </c>
      <c r="L31" s="125">
        <v>9548390</v>
      </c>
      <c r="M31" s="127">
        <v>327</v>
      </c>
    </row>
    <row r="32" spans="1:13" x14ac:dyDescent="0.25">
      <c r="A32" s="121" t="s">
        <v>85</v>
      </c>
      <c r="B32" s="129"/>
      <c r="C32" s="129"/>
      <c r="D32" s="122">
        <v>908548</v>
      </c>
      <c r="E32" s="123">
        <v>31</v>
      </c>
      <c r="F32" s="122">
        <v>182871</v>
      </c>
      <c r="G32" s="123">
        <v>6</v>
      </c>
      <c r="H32" s="122">
        <v>683112</v>
      </c>
      <c r="I32" s="123">
        <v>22</v>
      </c>
      <c r="J32" s="122">
        <v>470360</v>
      </c>
      <c r="K32" s="123">
        <v>16</v>
      </c>
      <c r="L32" s="125">
        <v>2244891</v>
      </c>
      <c r="M32" s="127">
        <v>75</v>
      </c>
    </row>
    <row r="33" spans="1:13" x14ac:dyDescent="0.25">
      <c r="A33" s="121" t="s">
        <v>89</v>
      </c>
      <c r="B33" s="129"/>
      <c r="C33" s="129"/>
      <c r="D33" s="122">
        <v>944912</v>
      </c>
      <c r="E33" s="123">
        <v>33</v>
      </c>
      <c r="F33" s="122">
        <v>182871</v>
      </c>
      <c r="G33" s="123">
        <v>6</v>
      </c>
      <c r="H33" s="122">
        <v>755839</v>
      </c>
      <c r="I33" s="123">
        <v>26</v>
      </c>
      <c r="J33" s="122">
        <v>550879</v>
      </c>
      <c r="K33" s="123">
        <v>19</v>
      </c>
      <c r="L33" s="125">
        <v>2434501</v>
      </c>
      <c r="M33" s="127">
        <v>84</v>
      </c>
    </row>
    <row r="34" spans="1:13" x14ac:dyDescent="0.25">
      <c r="A34" s="121" t="s">
        <v>90</v>
      </c>
      <c r="B34" s="129"/>
      <c r="C34" s="129"/>
      <c r="D34" s="122">
        <v>944912</v>
      </c>
      <c r="E34" s="123">
        <v>33</v>
      </c>
      <c r="F34" s="122">
        <v>182871</v>
      </c>
      <c r="G34" s="123">
        <v>6</v>
      </c>
      <c r="H34" s="122">
        <v>755839</v>
      </c>
      <c r="I34" s="123">
        <v>26</v>
      </c>
      <c r="J34" s="122">
        <v>550879</v>
      </c>
      <c r="K34" s="123">
        <v>19</v>
      </c>
      <c r="L34" s="125">
        <v>2434501</v>
      </c>
      <c r="M34" s="127">
        <v>84</v>
      </c>
    </row>
    <row r="35" spans="1:13" x14ac:dyDescent="0.25">
      <c r="A35" s="121" t="s">
        <v>91</v>
      </c>
      <c r="B35" s="129"/>
      <c r="C35" s="129"/>
      <c r="D35" s="122">
        <v>944911</v>
      </c>
      <c r="E35" s="123">
        <v>32</v>
      </c>
      <c r="F35" s="122">
        <v>182869</v>
      </c>
      <c r="G35" s="123">
        <v>7</v>
      </c>
      <c r="H35" s="122">
        <v>755838</v>
      </c>
      <c r="I35" s="123">
        <v>26</v>
      </c>
      <c r="J35" s="122">
        <v>550879</v>
      </c>
      <c r="K35" s="123">
        <v>19</v>
      </c>
      <c r="L35" s="125">
        <v>2434497</v>
      </c>
      <c r="M35" s="127">
        <v>84</v>
      </c>
    </row>
    <row r="36" spans="1:13" x14ac:dyDescent="0.25">
      <c r="A36" s="117" t="s">
        <v>112</v>
      </c>
      <c r="B36" s="142">
        <v>4044849</v>
      </c>
      <c r="C36" s="143">
        <v>123</v>
      </c>
      <c r="D36" s="142">
        <v>94721204</v>
      </c>
      <c r="E36" s="144">
        <v>3269</v>
      </c>
      <c r="F36" s="142">
        <v>43219839</v>
      </c>
      <c r="G36" s="144">
        <v>1511</v>
      </c>
      <c r="H36" s="142">
        <v>28273483</v>
      </c>
      <c r="I36" s="143">
        <v>972</v>
      </c>
      <c r="J36" s="142">
        <v>18142981</v>
      </c>
      <c r="K36" s="143">
        <v>664</v>
      </c>
      <c r="L36" s="142">
        <v>188402356</v>
      </c>
      <c r="M36" s="146">
        <v>6539</v>
      </c>
    </row>
    <row r="37" spans="1:13" x14ac:dyDescent="0.25">
      <c r="A37" s="121" t="s">
        <v>85</v>
      </c>
      <c r="B37" s="147">
        <v>974908</v>
      </c>
      <c r="C37" s="148">
        <v>30</v>
      </c>
      <c r="D37" s="147">
        <v>21375566</v>
      </c>
      <c r="E37" s="148">
        <v>755</v>
      </c>
      <c r="F37" s="147">
        <v>9788740</v>
      </c>
      <c r="G37" s="148">
        <v>351</v>
      </c>
      <c r="H37" s="147">
        <v>6235877</v>
      </c>
      <c r="I37" s="148">
        <v>219</v>
      </c>
      <c r="J37" s="147">
        <v>4124517</v>
      </c>
      <c r="K37" s="148">
        <v>155</v>
      </c>
      <c r="L37" s="145">
        <v>42499608</v>
      </c>
      <c r="M37" s="146">
        <v>1510</v>
      </c>
    </row>
    <row r="38" spans="1:13" x14ac:dyDescent="0.25">
      <c r="A38" s="121" t="s">
        <v>89</v>
      </c>
      <c r="B38" s="147">
        <v>1023314</v>
      </c>
      <c r="C38" s="148">
        <v>31</v>
      </c>
      <c r="D38" s="147">
        <v>24448547</v>
      </c>
      <c r="E38" s="148">
        <v>839</v>
      </c>
      <c r="F38" s="147">
        <v>11143700</v>
      </c>
      <c r="G38" s="148">
        <v>387</v>
      </c>
      <c r="H38" s="147">
        <v>7345869</v>
      </c>
      <c r="I38" s="148">
        <v>251</v>
      </c>
      <c r="J38" s="147">
        <v>4672822</v>
      </c>
      <c r="K38" s="148">
        <v>170</v>
      </c>
      <c r="L38" s="145">
        <v>48634252</v>
      </c>
      <c r="M38" s="146">
        <v>1678</v>
      </c>
    </row>
    <row r="39" spans="1:13" x14ac:dyDescent="0.25">
      <c r="A39" s="121" t="s">
        <v>90</v>
      </c>
      <c r="B39" s="147">
        <v>1023314</v>
      </c>
      <c r="C39" s="148">
        <v>31</v>
      </c>
      <c r="D39" s="147">
        <v>24448547</v>
      </c>
      <c r="E39" s="148">
        <v>839</v>
      </c>
      <c r="F39" s="147">
        <v>11143700</v>
      </c>
      <c r="G39" s="148">
        <v>387</v>
      </c>
      <c r="H39" s="147">
        <v>7345869</v>
      </c>
      <c r="I39" s="148">
        <v>251</v>
      </c>
      <c r="J39" s="147">
        <v>4672822</v>
      </c>
      <c r="K39" s="148">
        <v>170</v>
      </c>
      <c r="L39" s="145">
        <v>48634252</v>
      </c>
      <c r="M39" s="146">
        <v>1678</v>
      </c>
    </row>
    <row r="40" spans="1:13" x14ac:dyDescent="0.25">
      <c r="A40" s="121" t="s">
        <v>91</v>
      </c>
      <c r="B40" s="147">
        <v>1023313</v>
      </c>
      <c r="C40" s="148">
        <v>31</v>
      </c>
      <c r="D40" s="147">
        <v>24448544</v>
      </c>
      <c r="E40" s="148">
        <v>836</v>
      </c>
      <c r="F40" s="147">
        <v>11143699</v>
      </c>
      <c r="G40" s="148">
        <v>386</v>
      </c>
      <c r="H40" s="147">
        <v>7345868</v>
      </c>
      <c r="I40" s="148">
        <v>251</v>
      </c>
      <c r="J40" s="147">
        <v>4672820</v>
      </c>
      <c r="K40" s="148">
        <v>169</v>
      </c>
      <c r="L40" s="145">
        <v>48634244</v>
      </c>
      <c r="M40" s="146">
        <v>1673</v>
      </c>
    </row>
    <row r="41" spans="1:13" x14ac:dyDescent="0.25">
      <c r="A41" s="117" t="s">
        <v>113</v>
      </c>
      <c r="B41" s="142">
        <v>3120853</v>
      </c>
      <c r="C41" s="143">
        <v>145</v>
      </c>
      <c r="D41" s="142">
        <v>98855418</v>
      </c>
      <c r="E41" s="144">
        <v>4530</v>
      </c>
      <c r="F41" s="142">
        <v>12745470</v>
      </c>
      <c r="G41" s="143">
        <v>619</v>
      </c>
      <c r="H41" s="142">
        <v>68635413</v>
      </c>
      <c r="I41" s="144">
        <v>3188</v>
      </c>
      <c r="J41" s="142">
        <v>50216024</v>
      </c>
      <c r="K41" s="144">
        <v>2293</v>
      </c>
      <c r="L41" s="145">
        <v>233573178</v>
      </c>
      <c r="M41" s="146">
        <v>10775</v>
      </c>
    </row>
    <row r="42" spans="1:13" x14ac:dyDescent="0.25">
      <c r="A42" s="121" t="s">
        <v>85</v>
      </c>
      <c r="B42" s="147">
        <v>368727</v>
      </c>
      <c r="C42" s="148">
        <v>17</v>
      </c>
      <c r="D42" s="147">
        <v>7680446</v>
      </c>
      <c r="E42" s="148">
        <v>447</v>
      </c>
      <c r="F42" s="147">
        <v>1399079</v>
      </c>
      <c r="G42" s="148">
        <v>76</v>
      </c>
      <c r="H42" s="147">
        <v>5404873</v>
      </c>
      <c r="I42" s="148">
        <v>337</v>
      </c>
      <c r="J42" s="147">
        <v>3889852</v>
      </c>
      <c r="K42" s="148">
        <v>192</v>
      </c>
      <c r="L42" s="145">
        <v>18742977</v>
      </c>
      <c r="M42" s="146">
        <v>1069</v>
      </c>
    </row>
    <row r="43" spans="1:13" x14ac:dyDescent="0.25">
      <c r="A43" s="121" t="s">
        <v>89</v>
      </c>
      <c r="B43" s="147">
        <v>854387</v>
      </c>
      <c r="C43" s="148">
        <v>42</v>
      </c>
      <c r="D43" s="147">
        <v>29963360</v>
      </c>
      <c r="E43" s="149">
        <v>1347</v>
      </c>
      <c r="F43" s="147">
        <v>3129552</v>
      </c>
      <c r="G43" s="148">
        <v>160</v>
      </c>
      <c r="H43" s="147">
        <v>21076846</v>
      </c>
      <c r="I43" s="148">
        <v>951</v>
      </c>
      <c r="J43" s="147">
        <v>15442058</v>
      </c>
      <c r="K43" s="148">
        <v>699</v>
      </c>
      <c r="L43" s="145">
        <v>70466203</v>
      </c>
      <c r="M43" s="146">
        <v>3199</v>
      </c>
    </row>
    <row r="44" spans="1:13" x14ac:dyDescent="0.25">
      <c r="A44" s="121" t="s">
        <v>90</v>
      </c>
      <c r="B44" s="147">
        <v>948870</v>
      </c>
      <c r="C44" s="148">
        <v>45</v>
      </c>
      <c r="D44" s="147">
        <v>30605805</v>
      </c>
      <c r="E44" s="149">
        <v>1368</v>
      </c>
      <c r="F44" s="147">
        <v>4108422</v>
      </c>
      <c r="G44" s="148">
        <v>192</v>
      </c>
      <c r="H44" s="147">
        <v>21076846</v>
      </c>
      <c r="I44" s="148">
        <v>951</v>
      </c>
      <c r="J44" s="147">
        <v>15442058</v>
      </c>
      <c r="K44" s="148">
        <v>701</v>
      </c>
      <c r="L44" s="145">
        <v>72182001</v>
      </c>
      <c r="M44" s="146">
        <v>3257</v>
      </c>
    </row>
    <row r="45" spans="1:13" x14ac:dyDescent="0.25">
      <c r="A45" s="121" t="s">
        <v>91</v>
      </c>
      <c r="B45" s="147">
        <v>948869</v>
      </c>
      <c r="C45" s="148">
        <v>41</v>
      </c>
      <c r="D45" s="147">
        <v>30605807</v>
      </c>
      <c r="E45" s="149">
        <v>1368</v>
      </c>
      <c r="F45" s="147">
        <v>4108417</v>
      </c>
      <c r="G45" s="148">
        <v>191</v>
      </c>
      <c r="H45" s="147">
        <v>21076848</v>
      </c>
      <c r="I45" s="148">
        <v>949</v>
      </c>
      <c r="J45" s="147">
        <v>15442056</v>
      </c>
      <c r="K45" s="148">
        <v>701</v>
      </c>
      <c r="L45" s="145">
        <v>72181997</v>
      </c>
      <c r="M45" s="146">
        <v>3250</v>
      </c>
    </row>
    <row r="46" spans="1:13" x14ac:dyDescent="0.25">
      <c r="A46" s="117" t="s">
        <v>114</v>
      </c>
      <c r="B46" s="142">
        <v>1061550</v>
      </c>
      <c r="C46" s="143">
        <v>22</v>
      </c>
      <c r="D46" s="142">
        <v>17296597</v>
      </c>
      <c r="E46" s="143">
        <v>372</v>
      </c>
      <c r="F46" s="142">
        <v>2972106</v>
      </c>
      <c r="G46" s="143">
        <v>64</v>
      </c>
      <c r="H46" s="142">
        <v>6308798</v>
      </c>
      <c r="I46" s="143">
        <v>136</v>
      </c>
      <c r="J46" s="142">
        <v>6976298</v>
      </c>
      <c r="K46" s="143">
        <v>158</v>
      </c>
      <c r="L46" s="145">
        <v>34615349</v>
      </c>
      <c r="M46" s="150">
        <v>752</v>
      </c>
    </row>
    <row r="47" spans="1:13" x14ac:dyDescent="0.25">
      <c r="A47" s="121" t="s">
        <v>85</v>
      </c>
      <c r="B47" s="147">
        <v>157559</v>
      </c>
      <c r="C47" s="148">
        <v>4</v>
      </c>
      <c r="D47" s="147">
        <v>3697288</v>
      </c>
      <c r="E47" s="148">
        <v>88</v>
      </c>
      <c r="F47" s="147">
        <v>638834</v>
      </c>
      <c r="G47" s="148">
        <v>15</v>
      </c>
      <c r="H47" s="147">
        <v>1106195</v>
      </c>
      <c r="I47" s="148">
        <v>24</v>
      </c>
      <c r="J47" s="147">
        <v>1567795</v>
      </c>
      <c r="K47" s="148">
        <v>36</v>
      </c>
      <c r="L47" s="145">
        <v>7167671</v>
      </c>
      <c r="M47" s="150">
        <v>167</v>
      </c>
    </row>
    <row r="48" spans="1:13" x14ac:dyDescent="0.25">
      <c r="A48" s="121" t="s">
        <v>89</v>
      </c>
      <c r="B48" s="147">
        <v>390299</v>
      </c>
      <c r="C48" s="148">
        <v>6</v>
      </c>
      <c r="D48" s="147">
        <v>4487765</v>
      </c>
      <c r="E48" s="148">
        <v>95</v>
      </c>
      <c r="F48" s="147">
        <v>771351</v>
      </c>
      <c r="G48" s="148">
        <v>16</v>
      </c>
      <c r="H48" s="147">
        <v>1719489</v>
      </c>
      <c r="I48" s="148">
        <v>37</v>
      </c>
      <c r="J48" s="147">
        <v>1794055</v>
      </c>
      <c r="K48" s="148">
        <v>41</v>
      </c>
      <c r="L48" s="145">
        <v>9162959</v>
      </c>
      <c r="M48" s="150">
        <v>195</v>
      </c>
    </row>
    <row r="49" spans="1:13" x14ac:dyDescent="0.25">
      <c r="A49" s="121" t="s">
        <v>90</v>
      </c>
      <c r="B49" s="147">
        <v>256847</v>
      </c>
      <c r="C49" s="148">
        <v>6</v>
      </c>
      <c r="D49" s="147">
        <v>4555772</v>
      </c>
      <c r="E49" s="148">
        <v>95</v>
      </c>
      <c r="F49" s="147">
        <v>780961</v>
      </c>
      <c r="G49" s="148">
        <v>16</v>
      </c>
      <c r="H49" s="147">
        <v>1741558</v>
      </c>
      <c r="I49" s="148">
        <v>37</v>
      </c>
      <c r="J49" s="147">
        <v>1807225</v>
      </c>
      <c r="K49" s="148">
        <v>41</v>
      </c>
      <c r="L49" s="145">
        <v>9142363</v>
      </c>
      <c r="M49" s="150">
        <v>195</v>
      </c>
    </row>
    <row r="50" spans="1:13" x14ac:dyDescent="0.25">
      <c r="A50" s="121" t="s">
        <v>91</v>
      </c>
      <c r="B50" s="147">
        <v>256845</v>
      </c>
      <c r="C50" s="148">
        <v>6</v>
      </c>
      <c r="D50" s="147">
        <v>4555772</v>
      </c>
      <c r="E50" s="148">
        <v>94</v>
      </c>
      <c r="F50" s="147">
        <v>780960</v>
      </c>
      <c r="G50" s="148">
        <v>17</v>
      </c>
      <c r="H50" s="147">
        <v>1741556</v>
      </c>
      <c r="I50" s="148">
        <v>38</v>
      </c>
      <c r="J50" s="147">
        <v>1807223</v>
      </c>
      <c r="K50" s="148">
        <v>40</v>
      </c>
      <c r="L50" s="145">
        <v>9142356</v>
      </c>
      <c r="M50" s="150">
        <v>195</v>
      </c>
    </row>
    <row r="51" spans="1:13" x14ac:dyDescent="0.25">
      <c r="A51" s="117" t="s">
        <v>115</v>
      </c>
      <c r="B51" s="142">
        <v>682348</v>
      </c>
      <c r="C51" s="143">
        <v>83</v>
      </c>
      <c r="D51" s="142">
        <v>18675622</v>
      </c>
      <c r="E51" s="144">
        <v>2263</v>
      </c>
      <c r="F51" s="142">
        <v>2201901</v>
      </c>
      <c r="G51" s="143">
        <v>268</v>
      </c>
      <c r="H51" s="142">
        <v>14716861</v>
      </c>
      <c r="I51" s="144">
        <v>1771</v>
      </c>
      <c r="J51" s="142">
        <v>11621647</v>
      </c>
      <c r="K51" s="144">
        <v>1390</v>
      </c>
      <c r="L51" s="145">
        <v>47898379</v>
      </c>
      <c r="M51" s="146">
        <v>5775</v>
      </c>
    </row>
    <row r="52" spans="1:13" x14ac:dyDescent="0.25">
      <c r="A52" s="121" t="s">
        <v>85</v>
      </c>
      <c r="B52" s="147">
        <v>145475</v>
      </c>
      <c r="C52" s="148">
        <v>21</v>
      </c>
      <c r="D52" s="147">
        <v>2930993</v>
      </c>
      <c r="E52" s="148">
        <v>425</v>
      </c>
      <c r="F52" s="147">
        <v>273361</v>
      </c>
      <c r="G52" s="148">
        <v>43</v>
      </c>
      <c r="H52" s="147">
        <v>2162593</v>
      </c>
      <c r="I52" s="148">
        <v>307</v>
      </c>
      <c r="J52" s="147">
        <v>1941460</v>
      </c>
      <c r="K52" s="148">
        <v>261</v>
      </c>
      <c r="L52" s="145">
        <v>7453882</v>
      </c>
      <c r="M52" s="146">
        <v>1057</v>
      </c>
    </row>
    <row r="53" spans="1:13" x14ac:dyDescent="0.25">
      <c r="A53" s="121" t="s">
        <v>89</v>
      </c>
      <c r="B53" s="147">
        <v>178958</v>
      </c>
      <c r="C53" s="148">
        <v>22</v>
      </c>
      <c r="D53" s="147">
        <v>5248211</v>
      </c>
      <c r="E53" s="148">
        <v>612</v>
      </c>
      <c r="F53" s="147">
        <v>642847</v>
      </c>
      <c r="G53" s="148">
        <v>75</v>
      </c>
      <c r="H53" s="147">
        <v>4184757</v>
      </c>
      <c r="I53" s="148">
        <v>488</v>
      </c>
      <c r="J53" s="147">
        <v>3226730</v>
      </c>
      <c r="K53" s="148">
        <v>378</v>
      </c>
      <c r="L53" s="145">
        <v>13481503</v>
      </c>
      <c r="M53" s="146">
        <v>1575</v>
      </c>
    </row>
    <row r="54" spans="1:13" x14ac:dyDescent="0.25">
      <c r="A54" s="121" t="s">
        <v>90</v>
      </c>
      <c r="B54" s="147">
        <v>178958</v>
      </c>
      <c r="C54" s="148">
        <v>22</v>
      </c>
      <c r="D54" s="147">
        <v>5248211</v>
      </c>
      <c r="E54" s="148">
        <v>612</v>
      </c>
      <c r="F54" s="147">
        <v>642847</v>
      </c>
      <c r="G54" s="148">
        <v>75</v>
      </c>
      <c r="H54" s="147">
        <v>4184757</v>
      </c>
      <c r="I54" s="148">
        <v>488</v>
      </c>
      <c r="J54" s="147">
        <v>3226730</v>
      </c>
      <c r="K54" s="148">
        <v>378</v>
      </c>
      <c r="L54" s="145">
        <v>13481503</v>
      </c>
      <c r="M54" s="146">
        <v>1575</v>
      </c>
    </row>
    <row r="55" spans="1:13" x14ac:dyDescent="0.25">
      <c r="A55" s="121" t="s">
        <v>91</v>
      </c>
      <c r="B55" s="147">
        <v>178957</v>
      </c>
      <c r="C55" s="148">
        <v>18</v>
      </c>
      <c r="D55" s="147">
        <v>5248207</v>
      </c>
      <c r="E55" s="148">
        <v>614</v>
      </c>
      <c r="F55" s="147">
        <v>642846</v>
      </c>
      <c r="G55" s="148">
        <v>75</v>
      </c>
      <c r="H55" s="147">
        <v>4184754</v>
      </c>
      <c r="I55" s="148">
        <v>488</v>
      </c>
      <c r="J55" s="147">
        <v>3226727</v>
      </c>
      <c r="K55" s="148">
        <v>373</v>
      </c>
      <c r="L55" s="145">
        <v>13481491</v>
      </c>
      <c r="M55" s="146">
        <v>1568</v>
      </c>
    </row>
    <row r="56" spans="1:13" x14ac:dyDescent="0.25">
      <c r="A56" s="117" t="s">
        <v>116</v>
      </c>
      <c r="B56" s="142">
        <v>119317</v>
      </c>
      <c r="C56" s="143">
        <v>200</v>
      </c>
      <c r="D56" s="142">
        <v>3805818</v>
      </c>
      <c r="E56" s="144">
        <v>6391</v>
      </c>
      <c r="F56" s="142">
        <v>821186</v>
      </c>
      <c r="G56" s="144">
        <v>1364</v>
      </c>
      <c r="H56" s="142">
        <v>1737556</v>
      </c>
      <c r="I56" s="144">
        <v>2918</v>
      </c>
      <c r="J56" s="142">
        <v>2211696</v>
      </c>
      <c r="K56" s="144">
        <v>3706</v>
      </c>
      <c r="L56" s="145">
        <v>8695573</v>
      </c>
      <c r="M56" s="146">
        <v>14579</v>
      </c>
    </row>
    <row r="57" spans="1:13" x14ac:dyDescent="0.25">
      <c r="A57" s="121" t="s">
        <v>85</v>
      </c>
      <c r="B57" s="147">
        <v>25924</v>
      </c>
      <c r="C57" s="148">
        <v>46</v>
      </c>
      <c r="D57" s="147">
        <v>820175</v>
      </c>
      <c r="E57" s="149">
        <v>1443</v>
      </c>
      <c r="F57" s="147">
        <v>197979</v>
      </c>
      <c r="G57" s="148">
        <v>331</v>
      </c>
      <c r="H57" s="147">
        <v>375558</v>
      </c>
      <c r="I57" s="148">
        <v>661</v>
      </c>
      <c r="J57" s="147">
        <v>488285</v>
      </c>
      <c r="K57" s="148">
        <v>849</v>
      </c>
      <c r="L57" s="145">
        <v>1907921</v>
      </c>
      <c r="M57" s="146">
        <v>3330</v>
      </c>
    </row>
    <row r="58" spans="1:13" x14ac:dyDescent="0.25">
      <c r="A58" s="121" t="s">
        <v>89</v>
      </c>
      <c r="B58" s="147">
        <v>31131</v>
      </c>
      <c r="C58" s="148">
        <v>52</v>
      </c>
      <c r="D58" s="147">
        <v>995215</v>
      </c>
      <c r="E58" s="149">
        <v>1650</v>
      </c>
      <c r="F58" s="147">
        <v>207736</v>
      </c>
      <c r="G58" s="148">
        <v>344</v>
      </c>
      <c r="H58" s="147">
        <v>454000</v>
      </c>
      <c r="I58" s="148">
        <v>753</v>
      </c>
      <c r="J58" s="147">
        <v>574471</v>
      </c>
      <c r="K58" s="148">
        <v>952</v>
      </c>
      <c r="L58" s="145">
        <v>2262553</v>
      </c>
      <c r="M58" s="146">
        <v>3751</v>
      </c>
    </row>
    <row r="59" spans="1:13" x14ac:dyDescent="0.25">
      <c r="A59" s="121" t="s">
        <v>90</v>
      </c>
      <c r="B59" s="147">
        <v>31131</v>
      </c>
      <c r="C59" s="148">
        <v>52</v>
      </c>
      <c r="D59" s="147">
        <v>995215</v>
      </c>
      <c r="E59" s="149">
        <v>1650</v>
      </c>
      <c r="F59" s="147">
        <v>207736</v>
      </c>
      <c r="G59" s="148">
        <v>344</v>
      </c>
      <c r="H59" s="147">
        <v>454000</v>
      </c>
      <c r="I59" s="148">
        <v>753</v>
      </c>
      <c r="J59" s="147">
        <v>574471</v>
      </c>
      <c r="K59" s="148">
        <v>952</v>
      </c>
      <c r="L59" s="145">
        <v>2262553</v>
      </c>
      <c r="M59" s="146">
        <v>3751</v>
      </c>
    </row>
    <row r="60" spans="1:13" x14ac:dyDescent="0.25">
      <c r="A60" s="121" t="s">
        <v>91</v>
      </c>
      <c r="B60" s="147">
        <v>31131</v>
      </c>
      <c r="C60" s="148">
        <v>50</v>
      </c>
      <c r="D60" s="147">
        <v>995213</v>
      </c>
      <c r="E60" s="149">
        <v>1648</v>
      </c>
      <c r="F60" s="147">
        <v>207735</v>
      </c>
      <c r="G60" s="148">
        <v>345</v>
      </c>
      <c r="H60" s="147">
        <v>453998</v>
      </c>
      <c r="I60" s="148">
        <v>751</v>
      </c>
      <c r="J60" s="147">
        <v>574469</v>
      </c>
      <c r="K60" s="148">
        <v>953</v>
      </c>
      <c r="L60" s="145">
        <v>2262546</v>
      </c>
      <c r="M60" s="146">
        <v>3747</v>
      </c>
    </row>
    <row r="61" spans="1:13" x14ac:dyDescent="0.25">
      <c r="A61" s="130" t="s">
        <v>117</v>
      </c>
      <c r="B61" s="118">
        <v>770721</v>
      </c>
      <c r="C61" s="119">
        <v>401</v>
      </c>
      <c r="D61" s="118">
        <v>27409379</v>
      </c>
      <c r="E61" s="120">
        <v>14362</v>
      </c>
      <c r="F61" s="118">
        <v>3443801</v>
      </c>
      <c r="G61" s="120">
        <v>1797</v>
      </c>
      <c r="H61" s="118">
        <v>16684782</v>
      </c>
      <c r="I61" s="120">
        <v>8736</v>
      </c>
      <c r="J61" s="118">
        <v>13431391</v>
      </c>
      <c r="K61" s="120">
        <v>7035</v>
      </c>
      <c r="L61" s="125">
        <v>61740074</v>
      </c>
      <c r="M61" s="126">
        <v>32331</v>
      </c>
    </row>
    <row r="62" spans="1:13" x14ac:dyDescent="0.25">
      <c r="A62" s="121" t="s">
        <v>85</v>
      </c>
      <c r="B62" s="122">
        <v>110104</v>
      </c>
      <c r="C62" s="123">
        <v>58</v>
      </c>
      <c r="D62" s="122">
        <v>3915626</v>
      </c>
      <c r="E62" s="124">
        <v>2052</v>
      </c>
      <c r="F62" s="122">
        <v>491972</v>
      </c>
      <c r="G62" s="123">
        <v>257</v>
      </c>
      <c r="H62" s="122">
        <v>2383541</v>
      </c>
      <c r="I62" s="124">
        <v>1248</v>
      </c>
      <c r="J62" s="122">
        <v>1918771</v>
      </c>
      <c r="K62" s="124">
        <v>1006</v>
      </c>
      <c r="L62" s="125">
        <v>8820014</v>
      </c>
      <c r="M62" s="126">
        <v>4621</v>
      </c>
    </row>
    <row r="63" spans="1:13" x14ac:dyDescent="0.25">
      <c r="A63" s="121" t="s">
        <v>89</v>
      </c>
      <c r="B63" s="122">
        <v>220206</v>
      </c>
      <c r="C63" s="123">
        <v>114</v>
      </c>
      <c r="D63" s="122">
        <v>7831251</v>
      </c>
      <c r="E63" s="124">
        <v>4104</v>
      </c>
      <c r="F63" s="122">
        <v>983943</v>
      </c>
      <c r="G63" s="123">
        <v>513</v>
      </c>
      <c r="H63" s="122">
        <v>4767081</v>
      </c>
      <c r="I63" s="124">
        <v>2496</v>
      </c>
      <c r="J63" s="122">
        <v>3837540</v>
      </c>
      <c r="K63" s="124">
        <v>2010</v>
      </c>
      <c r="L63" s="125">
        <v>17640021</v>
      </c>
      <c r="M63" s="126">
        <v>9237</v>
      </c>
    </row>
    <row r="64" spans="1:13" x14ac:dyDescent="0.25">
      <c r="A64" s="121" t="s">
        <v>90</v>
      </c>
      <c r="B64" s="122">
        <v>220206</v>
      </c>
      <c r="C64" s="123">
        <v>114</v>
      </c>
      <c r="D64" s="122">
        <v>7831251</v>
      </c>
      <c r="E64" s="124">
        <v>4104</v>
      </c>
      <c r="F64" s="122">
        <v>983943</v>
      </c>
      <c r="G64" s="123">
        <v>513</v>
      </c>
      <c r="H64" s="122">
        <v>4767081</v>
      </c>
      <c r="I64" s="124">
        <v>2496</v>
      </c>
      <c r="J64" s="122">
        <v>3837540</v>
      </c>
      <c r="K64" s="124">
        <v>2010</v>
      </c>
      <c r="L64" s="125">
        <v>17640021</v>
      </c>
      <c r="M64" s="126">
        <v>9237</v>
      </c>
    </row>
    <row r="65" spans="1:13" x14ac:dyDescent="0.25">
      <c r="A65" s="121" t="s">
        <v>91</v>
      </c>
      <c r="B65" s="122">
        <v>220205</v>
      </c>
      <c r="C65" s="123">
        <v>115</v>
      </c>
      <c r="D65" s="122">
        <v>7831251</v>
      </c>
      <c r="E65" s="124">
        <v>4102</v>
      </c>
      <c r="F65" s="122">
        <v>983943</v>
      </c>
      <c r="G65" s="123">
        <v>514</v>
      </c>
      <c r="H65" s="122">
        <v>4767079</v>
      </c>
      <c r="I65" s="124">
        <v>2496</v>
      </c>
      <c r="J65" s="122">
        <v>3837540</v>
      </c>
      <c r="K65" s="124">
        <v>2009</v>
      </c>
      <c r="L65" s="125">
        <v>17640018</v>
      </c>
      <c r="M65" s="126">
        <v>9236</v>
      </c>
    </row>
    <row r="66" spans="1:13" x14ac:dyDescent="0.25">
      <c r="A66" s="137" t="s">
        <v>118</v>
      </c>
      <c r="B66" s="138"/>
      <c r="C66" s="140"/>
      <c r="D66" s="138"/>
      <c r="E66" s="139"/>
      <c r="F66" s="138"/>
      <c r="G66" s="140"/>
      <c r="H66" s="138"/>
      <c r="I66" s="140"/>
      <c r="J66" s="138"/>
      <c r="K66" s="140"/>
      <c r="L66" s="138"/>
      <c r="M66" s="139"/>
    </row>
    <row r="67" spans="1:13" x14ac:dyDescent="0.25">
      <c r="A67" s="131" t="s">
        <v>85</v>
      </c>
      <c r="B67" s="115"/>
      <c r="C67" s="132"/>
      <c r="D67" s="115"/>
      <c r="E67" s="116"/>
      <c r="F67" s="115"/>
      <c r="G67" s="132"/>
      <c r="H67" s="115"/>
      <c r="I67" s="132"/>
      <c r="J67" s="115"/>
      <c r="K67" s="132"/>
      <c r="L67" s="115"/>
      <c r="M67" s="116"/>
    </row>
    <row r="68" spans="1:13" x14ac:dyDescent="0.25">
      <c r="A68" s="117" t="s">
        <v>106</v>
      </c>
      <c r="B68" s="122">
        <v>2069</v>
      </c>
      <c r="C68" s="123">
        <v>1</v>
      </c>
      <c r="D68" s="122">
        <v>63450</v>
      </c>
      <c r="E68" s="123">
        <v>41</v>
      </c>
      <c r="F68" s="122">
        <v>9363</v>
      </c>
      <c r="G68" s="123">
        <v>6</v>
      </c>
      <c r="H68" s="122">
        <v>19889</v>
      </c>
      <c r="I68" s="123">
        <v>14</v>
      </c>
      <c r="J68" s="122">
        <v>36658</v>
      </c>
      <c r="K68" s="123">
        <v>24</v>
      </c>
      <c r="L68" s="125">
        <v>131429</v>
      </c>
      <c r="M68" s="127">
        <v>86</v>
      </c>
    </row>
    <row r="69" spans="1:13" x14ac:dyDescent="0.25">
      <c r="A69" s="117" t="s">
        <v>107</v>
      </c>
      <c r="B69" s="129"/>
      <c r="C69" s="129"/>
      <c r="D69" s="133">
        <v>356</v>
      </c>
      <c r="E69" s="123">
        <v>1</v>
      </c>
      <c r="F69" s="129"/>
      <c r="G69" s="129"/>
      <c r="H69" s="129"/>
      <c r="I69" s="129"/>
      <c r="J69" s="129"/>
      <c r="K69" s="129"/>
      <c r="L69" s="134">
        <v>356</v>
      </c>
      <c r="M69" s="127">
        <v>1</v>
      </c>
    </row>
    <row r="70" spans="1:13" x14ac:dyDescent="0.25">
      <c r="A70" s="117" t="s">
        <v>108</v>
      </c>
      <c r="B70" s="122">
        <v>11012</v>
      </c>
      <c r="C70" s="123">
        <v>7</v>
      </c>
      <c r="D70" s="122">
        <v>611939</v>
      </c>
      <c r="E70" s="123">
        <v>494</v>
      </c>
      <c r="F70" s="122">
        <v>34453</v>
      </c>
      <c r="G70" s="123">
        <v>29</v>
      </c>
      <c r="H70" s="122">
        <v>217928</v>
      </c>
      <c r="I70" s="123">
        <v>184</v>
      </c>
      <c r="J70" s="122">
        <v>548054</v>
      </c>
      <c r="K70" s="123">
        <v>502</v>
      </c>
      <c r="L70" s="125">
        <v>1423386</v>
      </c>
      <c r="M70" s="126">
        <v>1216</v>
      </c>
    </row>
    <row r="71" spans="1:13" x14ac:dyDescent="0.25">
      <c r="A71" s="117" t="s">
        <v>110</v>
      </c>
      <c r="B71" s="129"/>
      <c r="C71" s="129"/>
      <c r="D71" s="122">
        <v>41082</v>
      </c>
      <c r="E71" s="123">
        <v>3</v>
      </c>
      <c r="F71" s="129"/>
      <c r="G71" s="129"/>
      <c r="H71" s="129"/>
      <c r="I71" s="129"/>
      <c r="J71" s="122">
        <v>13859</v>
      </c>
      <c r="K71" s="123">
        <v>2</v>
      </c>
      <c r="L71" s="125">
        <v>54941</v>
      </c>
      <c r="M71" s="127">
        <v>5</v>
      </c>
    </row>
    <row r="72" spans="1:13" x14ac:dyDescent="0.25">
      <c r="A72" s="117" t="s">
        <v>111</v>
      </c>
      <c r="B72" s="129"/>
      <c r="C72" s="129"/>
      <c r="D72" s="122">
        <v>36364</v>
      </c>
      <c r="E72" s="123">
        <v>2</v>
      </c>
      <c r="F72" s="129"/>
      <c r="G72" s="129"/>
      <c r="H72" s="122">
        <v>72727</v>
      </c>
      <c r="I72" s="123">
        <v>4</v>
      </c>
      <c r="J72" s="122">
        <v>80519</v>
      </c>
      <c r="K72" s="123">
        <v>3</v>
      </c>
      <c r="L72" s="125">
        <v>189610</v>
      </c>
      <c r="M72" s="127">
        <v>9</v>
      </c>
    </row>
    <row r="73" spans="1:13" x14ac:dyDescent="0.25">
      <c r="A73" s="117" t="s">
        <v>112</v>
      </c>
      <c r="B73" s="122">
        <v>48406</v>
      </c>
      <c r="C73" s="123">
        <v>1</v>
      </c>
      <c r="D73" s="122">
        <v>1949447</v>
      </c>
      <c r="E73" s="123">
        <v>51</v>
      </c>
      <c r="F73" s="122">
        <v>927876</v>
      </c>
      <c r="G73" s="123">
        <v>20</v>
      </c>
      <c r="H73" s="122">
        <v>891702</v>
      </c>
      <c r="I73" s="123">
        <v>21</v>
      </c>
      <c r="J73" s="122">
        <v>222997</v>
      </c>
      <c r="K73" s="123">
        <v>8</v>
      </c>
      <c r="L73" s="125">
        <v>4040428</v>
      </c>
      <c r="M73" s="127">
        <v>101</v>
      </c>
    </row>
    <row r="74" spans="1:13" x14ac:dyDescent="0.25">
      <c r="A74" s="117" t="s">
        <v>113</v>
      </c>
      <c r="B74" s="122">
        <v>588187</v>
      </c>
      <c r="C74" s="123">
        <v>18</v>
      </c>
      <c r="D74" s="122">
        <v>14372974</v>
      </c>
      <c r="E74" s="123">
        <v>413</v>
      </c>
      <c r="F74" s="122">
        <v>4241666</v>
      </c>
      <c r="G74" s="123">
        <v>126</v>
      </c>
      <c r="H74" s="122">
        <v>7240564</v>
      </c>
      <c r="I74" s="123">
        <v>213</v>
      </c>
      <c r="J74" s="122">
        <v>3502657</v>
      </c>
      <c r="K74" s="123">
        <v>115</v>
      </c>
      <c r="L74" s="125">
        <v>29946048</v>
      </c>
      <c r="M74" s="127">
        <v>885</v>
      </c>
    </row>
    <row r="75" spans="1:13" x14ac:dyDescent="0.25">
      <c r="A75" s="117" t="s">
        <v>114</v>
      </c>
      <c r="B75" s="122">
        <v>99288</v>
      </c>
      <c r="C75" s="123">
        <v>2</v>
      </c>
      <c r="D75" s="122">
        <v>305327</v>
      </c>
      <c r="E75" s="123">
        <v>7</v>
      </c>
      <c r="F75" s="122">
        <v>50486</v>
      </c>
      <c r="G75" s="123">
        <v>1</v>
      </c>
      <c r="H75" s="122">
        <v>470622</v>
      </c>
      <c r="I75" s="123">
        <v>13</v>
      </c>
      <c r="J75" s="122">
        <v>161553</v>
      </c>
      <c r="K75" s="123">
        <v>5</v>
      </c>
      <c r="L75" s="125">
        <v>1087276</v>
      </c>
      <c r="M75" s="127">
        <v>28</v>
      </c>
    </row>
    <row r="76" spans="1:13" x14ac:dyDescent="0.25">
      <c r="A76" s="117" t="s">
        <v>115</v>
      </c>
      <c r="B76" s="122">
        <v>55138</v>
      </c>
      <c r="C76" s="123">
        <v>3</v>
      </c>
      <c r="D76" s="122">
        <v>1747422</v>
      </c>
      <c r="E76" s="123">
        <v>120</v>
      </c>
      <c r="F76" s="122">
        <v>250823</v>
      </c>
      <c r="G76" s="123">
        <v>19</v>
      </c>
      <c r="H76" s="122">
        <v>1134868</v>
      </c>
      <c r="I76" s="123">
        <v>75</v>
      </c>
      <c r="J76" s="122">
        <v>812614</v>
      </c>
      <c r="K76" s="123">
        <v>62</v>
      </c>
      <c r="L76" s="125">
        <v>4000865</v>
      </c>
      <c r="M76" s="127">
        <v>279</v>
      </c>
    </row>
    <row r="77" spans="1:13" x14ac:dyDescent="0.25">
      <c r="A77" s="117" t="s">
        <v>116</v>
      </c>
      <c r="B77" s="122">
        <v>5207</v>
      </c>
      <c r="C77" s="123">
        <v>6</v>
      </c>
      <c r="D77" s="122">
        <v>175040</v>
      </c>
      <c r="E77" s="123">
        <v>207</v>
      </c>
      <c r="F77" s="122">
        <v>9757</v>
      </c>
      <c r="G77" s="123">
        <v>13</v>
      </c>
      <c r="H77" s="122">
        <v>78442</v>
      </c>
      <c r="I77" s="123">
        <v>92</v>
      </c>
      <c r="J77" s="122">
        <v>86186</v>
      </c>
      <c r="K77" s="123">
        <v>103</v>
      </c>
      <c r="L77" s="125">
        <v>354632</v>
      </c>
      <c r="M77" s="127">
        <v>421</v>
      </c>
    </row>
    <row r="78" spans="1:13" x14ac:dyDescent="0.25">
      <c r="A78" s="130" t="s">
        <v>117</v>
      </c>
      <c r="B78" s="122">
        <v>92087</v>
      </c>
      <c r="C78" s="123">
        <v>58</v>
      </c>
      <c r="D78" s="122">
        <v>2461020</v>
      </c>
      <c r="E78" s="123">
        <v>840</v>
      </c>
      <c r="F78" s="122">
        <v>272956</v>
      </c>
      <c r="G78" s="123">
        <v>179</v>
      </c>
      <c r="H78" s="122">
        <v>2237866</v>
      </c>
      <c r="I78" s="124">
        <v>1426</v>
      </c>
      <c r="J78" s="122">
        <v>1261663</v>
      </c>
      <c r="K78" s="123">
        <v>806</v>
      </c>
      <c r="L78" s="125">
        <v>6325592</v>
      </c>
      <c r="M78" s="126">
        <v>3309</v>
      </c>
    </row>
    <row r="79" spans="1:13" x14ac:dyDescent="0.25">
      <c r="A79" s="137" t="s">
        <v>119</v>
      </c>
      <c r="B79" s="138"/>
      <c r="C79" s="140"/>
      <c r="D79" s="138"/>
      <c r="E79" s="140"/>
      <c r="F79" s="138"/>
      <c r="G79" s="140"/>
      <c r="H79" s="138"/>
      <c r="I79" s="139"/>
      <c r="J79" s="138"/>
      <c r="K79" s="140"/>
      <c r="L79" s="138"/>
      <c r="M79" s="139"/>
    </row>
    <row r="80" spans="1:13" x14ac:dyDescent="0.25">
      <c r="A80" s="131" t="s">
        <v>85</v>
      </c>
      <c r="B80" s="115"/>
      <c r="C80" s="132"/>
      <c r="D80" s="115"/>
      <c r="E80" s="116"/>
      <c r="F80" s="115"/>
      <c r="G80" s="132"/>
      <c r="H80" s="115"/>
      <c r="I80" s="132"/>
      <c r="J80" s="115"/>
      <c r="K80" s="132"/>
      <c r="L80" s="115"/>
      <c r="M80" s="116"/>
    </row>
    <row r="81" spans="1:13" x14ac:dyDescent="0.25">
      <c r="A81" s="117" t="s">
        <v>106</v>
      </c>
      <c r="B81" s="122">
        <v>3415</v>
      </c>
      <c r="C81" s="123">
        <v>3</v>
      </c>
      <c r="D81" s="122">
        <v>244469</v>
      </c>
      <c r="E81" s="123">
        <v>148</v>
      </c>
      <c r="F81" s="122">
        <v>26640</v>
      </c>
      <c r="G81" s="123">
        <v>16</v>
      </c>
      <c r="H81" s="122">
        <v>595677</v>
      </c>
      <c r="I81" s="123">
        <v>345</v>
      </c>
      <c r="J81" s="122">
        <v>119031</v>
      </c>
      <c r="K81" s="123">
        <v>74</v>
      </c>
      <c r="L81" s="125">
        <v>989232</v>
      </c>
      <c r="M81" s="127">
        <v>586</v>
      </c>
    </row>
    <row r="82" spans="1:13" x14ac:dyDescent="0.25">
      <c r="A82" s="117" t="s">
        <v>107</v>
      </c>
      <c r="B82" s="133">
        <v>356</v>
      </c>
      <c r="C82" s="123">
        <v>1</v>
      </c>
      <c r="D82" s="122">
        <v>12792</v>
      </c>
      <c r="E82" s="123">
        <v>35</v>
      </c>
      <c r="F82" s="122">
        <v>1777</v>
      </c>
      <c r="G82" s="123">
        <v>5</v>
      </c>
      <c r="H82" s="122">
        <v>38375</v>
      </c>
      <c r="I82" s="123">
        <v>107</v>
      </c>
      <c r="J82" s="122">
        <v>8173</v>
      </c>
      <c r="K82" s="123">
        <v>23</v>
      </c>
      <c r="L82" s="125">
        <v>61473</v>
      </c>
      <c r="M82" s="127">
        <v>171</v>
      </c>
    </row>
    <row r="83" spans="1:13" x14ac:dyDescent="0.25">
      <c r="A83" s="117" t="s">
        <v>108</v>
      </c>
      <c r="B83" s="122">
        <v>2813</v>
      </c>
      <c r="C83" s="123">
        <v>2</v>
      </c>
      <c r="D83" s="122">
        <v>243238</v>
      </c>
      <c r="E83" s="123">
        <v>221</v>
      </c>
      <c r="F83" s="122">
        <v>29226</v>
      </c>
      <c r="G83" s="123">
        <v>24</v>
      </c>
      <c r="H83" s="122">
        <v>297212</v>
      </c>
      <c r="I83" s="123">
        <v>255</v>
      </c>
      <c r="J83" s="122">
        <v>184412</v>
      </c>
      <c r="K83" s="123">
        <v>166</v>
      </c>
      <c r="L83" s="125">
        <v>756901</v>
      </c>
      <c r="M83" s="127">
        <v>668</v>
      </c>
    </row>
    <row r="84" spans="1:13" x14ac:dyDescent="0.25">
      <c r="A84" s="117" t="s">
        <v>109</v>
      </c>
      <c r="B84" s="122">
        <v>366721</v>
      </c>
      <c r="C84" s="123">
        <v>6</v>
      </c>
      <c r="D84" s="122">
        <v>4207634</v>
      </c>
      <c r="E84" s="123">
        <v>71</v>
      </c>
      <c r="F84" s="122">
        <v>559732</v>
      </c>
      <c r="G84" s="123">
        <v>10</v>
      </c>
      <c r="H84" s="122">
        <v>1402545</v>
      </c>
      <c r="I84" s="123">
        <v>26</v>
      </c>
      <c r="J84" s="122">
        <v>823513</v>
      </c>
      <c r="K84" s="123">
        <v>16</v>
      </c>
      <c r="L84" s="125">
        <v>7360145</v>
      </c>
      <c r="M84" s="127">
        <v>129</v>
      </c>
    </row>
    <row r="85" spans="1:13" x14ac:dyDescent="0.25">
      <c r="A85" s="117" t="s">
        <v>112</v>
      </c>
      <c r="B85" s="129"/>
      <c r="C85" s="129"/>
      <c r="D85" s="122">
        <v>1123534</v>
      </c>
      <c r="E85" s="123">
        <v>33</v>
      </c>
      <c r="F85" s="122">
        <v>427084</v>
      </c>
      <c r="G85" s="123">
        <v>16</v>
      </c>
      <c r="H85" s="122">
        <v>218290</v>
      </c>
      <c r="I85" s="123">
        <v>11</v>
      </c>
      <c r="J85" s="122">
        <v>325308</v>
      </c>
      <c r="K85" s="123">
        <v>7</v>
      </c>
      <c r="L85" s="125">
        <v>2094216</v>
      </c>
      <c r="M85" s="127">
        <v>67</v>
      </c>
    </row>
    <row r="86" spans="1:13" x14ac:dyDescent="0.25">
      <c r="A86" s="117" t="s">
        <v>113</v>
      </c>
      <c r="B86" s="122">
        <v>87888</v>
      </c>
      <c r="C86" s="123">
        <v>9</v>
      </c>
      <c r="D86" s="122">
        <v>6350207</v>
      </c>
      <c r="E86" s="123">
        <v>385</v>
      </c>
      <c r="F86" s="122">
        <v>1222600</v>
      </c>
      <c r="G86" s="123">
        <v>79</v>
      </c>
      <c r="H86" s="122">
        <v>5140121</v>
      </c>
      <c r="I86" s="123">
        <v>266</v>
      </c>
      <c r="J86" s="122">
        <v>3295672</v>
      </c>
      <c r="K86" s="123">
        <v>201</v>
      </c>
      <c r="L86" s="125">
        <v>16096488</v>
      </c>
      <c r="M86" s="127">
        <v>940</v>
      </c>
    </row>
    <row r="87" spans="1:13" x14ac:dyDescent="0.25">
      <c r="A87" s="117" t="s">
        <v>114</v>
      </c>
      <c r="B87" s="122">
        <v>47516</v>
      </c>
      <c r="C87" s="123">
        <v>2</v>
      </c>
      <c r="D87" s="122">
        <v>605229</v>
      </c>
      <c r="E87" s="123">
        <v>29</v>
      </c>
      <c r="F87" s="122">
        <v>85528</v>
      </c>
      <c r="G87" s="123">
        <v>5</v>
      </c>
      <c r="H87" s="122">
        <v>196398</v>
      </c>
      <c r="I87" s="123">
        <v>8</v>
      </c>
      <c r="J87" s="122">
        <v>117205</v>
      </c>
      <c r="K87" s="123">
        <v>4</v>
      </c>
      <c r="L87" s="125">
        <v>1051876</v>
      </c>
      <c r="M87" s="127">
        <v>48</v>
      </c>
    </row>
    <row r="88" spans="1:13" x14ac:dyDescent="0.25">
      <c r="A88" s="117" t="s">
        <v>115</v>
      </c>
      <c r="B88" s="122">
        <v>24748</v>
      </c>
      <c r="C88" s="123">
        <v>3</v>
      </c>
      <c r="D88" s="122">
        <v>502516</v>
      </c>
      <c r="E88" s="123">
        <v>60</v>
      </c>
      <c r="F88" s="122">
        <v>34647</v>
      </c>
      <c r="G88" s="123">
        <v>4</v>
      </c>
      <c r="H88" s="122">
        <v>780502</v>
      </c>
      <c r="I88" s="123">
        <v>94</v>
      </c>
      <c r="J88" s="122">
        <v>280777</v>
      </c>
      <c r="K88" s="123">
        <v>33</v>
      </c>
      <c r="L88" s="125">
        <v>1623190</v>
      </c>
      <c r="M88" s="127">
        <v>194</v>
      </c>
    </row>
    <row r="89" spans="1:13" x14ac:dyDescent="0.25">
      <c r="A89" s="137" t="s">
        <v>120</v>
      </c>
      <c r="B89" s="138"/>
      <c r="C89" s="140"/>
      <c r="D89" s="138"/>
      <c r="E89" s="140"/>
      <c r="F89" s="138"/>
      <c r="G89" s="140"/>
      <c r="H89" s="138"/>
      <c r="I89" s="140"/>
      <c r="J89" s="138"/>
      <c r="K89" s="140"/>
      <c r="L89" s="138"/>
      <c r="M89" s="139"/>
    </row>
    <row r="90" spans="1:13" x14ac:dyDescent="0.25">
      <c r="A90" s="131" t="s">
        <v>85</v>
      </c>
      <c r="B90" s="115"/>
      <c r="C90" s="132"/>
      <c r="D90" s="115"/>
      <c r="E90" s="116"/>
      <c r="F90" s="115"/>
      <c r="G90" s="132"/>
      <c r="H90" s="115"/>
      <c r="I90" s="132"/>
      <c r="J90" s="115"/>
      <c r="K90" s="132"/>
      <c r="L90" s="115"/>
      <c r="M90" s="116"/>
    </row>
    <row r="91" spans="1:13" x14ac:dyDescent="0.25">
      <c r="A91" s="117" t="s">
        <v>106</v>
      </c>
      <c r="B91" s="122">
        <v>19480</v>
      </c>
      <c r="C91" s="123">
        <v>15</v>
      </c>
      <c r="D91" s="122">
        <v>501003</v>
      </c>
      <c r="E91" s="123">
        <v>351</v>
      </c>
      <c r="F91" s="122">
        <v>56707</v>
      </c>
      <c r="G91" s="123">
        <v>35</v>
      </c>
      <c r="H91" s="122">
        <v>110190</v>
      </c>
      <c r="I91" s="123">
        <v>83</v>
      </c>
      <c r="J91" s="122">
        <v>192135</v>
      </c>
      <c r="K91" s="123">
        <v>138</v>
      </c>
      <c r="L91" s="125">
        <v>879515</v>
      </c>
      <c r="M91" s="127">
        <v>622</v>
      </c>
    </row>
    <row r="92" spans="1:13" x14ac:dyDescent="0.25">
      <c r="A92" s="117" t="s">
        <v>107</v>
      </c>
      <c r="B92" s="122">
        <v>1066</v>
      </c>
      <c r="C92" s="123">
        <v>3</v>
      </c>
      <c r="D92" s="122">
        <v>12437</v>
      </c>
      <c r="E92" s="123">
        <v>32</v>
      </c>
      <c r="F92" s="133">
        <v>356</v>
      </c>
      <c r="G92" s="123">
        <v>1</v>
      </c>
      <c r="H92" s="122">
        <v>2843</v>
      </c>
      <c r="I92" s="123">
        <v>8</v>
      </c>
      <c r="J92" s="122">
        <v>3909</v>
      </c>
      <c r="K92" s="123">
        <v>11</v>
      </c>
      <c r="L92" s="125">
        <v>20611</v>
      </c>
      <c r="M92" s="127">
        <v>55</v>
      </c>
    </row>
    <row r="93" spans="1:13" x14ac:dyDescent="0.25">
      <c r="A93" s="117" t="s">
        <v>108</v>
      </c>
      <c r="B93" s="122">
        <v>5279</v>
      </c>
      <c r="C93" s="123">
        <v>6</v>
      </c>
      <c r="D93" s="122">
        <v>145836</v>
      </c>
      <c r="E93" s="123">
        <v>149</v>
      </c>
      <c r="F93" s="122">
        <v>22034</v>
      </c>
      <c r="G93" s="123">
        <v>27</v>
      </c>
      <c r="H93" s="122">
        <v>15405</v>
      </c>
      <c r="I93" s="123">
        <v>23</v>
      </c>
      <c r="J93" s="122">
        <v>56477</v>
      </c>
      <c r="K93" s="123">
        <v>74</v>
      </c>
      <c r="L93" s="125">
        <v>245031</v>
      </c>
      <c r="M93" s="127">
        <v>279</v>
      </c>
    </row>
    <row r="94" spans="1:13" x14ac:dyDescent="0.25">
      <c r="A94" s="117" t="s">
        <v>113</v>
      </c>
      <c r="B94" s="122">
        <v>157366</v>
      </c>
      <c r="C94" s="123">
        <v>8</v>
      </c>
      <c r="D94" s="122">
        <v>4481222</v>
      </c>
      <c r="E94" s="123">
        <v>204</v>
      </c>
      <c r="F94" s="122">
        <v>1238598</v>
      </c>
      <c r="G94" s="123">
        <v>60</v>
      </c>
      <c r="H94" s="122">
        <v>1772283</v>
      </c>
      <c r="I94" s="123">
        <v>79</v>
      </c>
      <c r="J94" s="122">
        <v>1462817</v>
      </c>
      <c r="K94" s="123">
        <v>70</v>
      </c>
      <c r="L94" s="125">
        <v>9112286</v>
      </c>
      <c r="M94" s="127">
        <v>421</v>
      </c>
    </row>
    <row r="95" spans="1:13" x14ac:dyDescent="0.25">
      <c r="A95" s="117" t="s">
        <v>115</v>
      </c>
      <c r="B95" s="129"/>
      <c r="C95" s="129"/>
      <c r="D95" s="122">
        <v>211939</v>
      </c>
      <c r="E95" s="123">
        <v>24</v>
      </c>
      <c r="F95" s="122">
        <v>31974</v>
      </c>
      <c r="G95" s="123">
        <v>3</v>
      </c>
      <c r="H95" s="122">
        <v>16829</v>
      </c>
      <c r="I95" s="123">
        <v>2</v>
      </c>
      <c r="J95" s="122">
        <v>142824</v>
      </c>
      <c r="K95" s="123">
        <v>16</v>
      </c>
      <c r="L95" s="125">
        <v>403566</v>
      </c>
      <c r="M95" s="127">
        <v>45</v>
      </c>
    </row>
    <row r="96" spans="1:13" x14ac:dyDescent="0.25">
      <c r="A96" s="130" t="s">
        <v>117</v>
      </c>
      <c r="B96" s="122">
        <v>123117</v>
      </c>
      <c r="C96" s="123">
        <v>63</v>
      </c>
      <c r="D96" s="122">
        <v>1224328</v>
      </c>
      <c r="E96" s="123">
        <v>651</v>
      </c>
      <c r="F96" s="122">
        <v>184112</v>
      </c>
      <c r="G96" s="123">
        <v>95</v>
      </c>
      <c r="H96" s="122">
        <v>264651</v>
      </c>
      <c r="I96" s="123">
        <v>137</v>
      </c>
      <c r="J96" s="122">
        <v>698207</v>
      </c>
      <c r="K96" s="123">
        <v>361</v>
      </c>
      <c r="L96" s="125">
        <v>2494415</v>
      </c>
      <c r="M96" s="126">
        <v>1307</v>
      </c>
    </row>
    <row r="98" spans="2:13" x14ac:dyDescent="0.25">
      <c r="B98" s="141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</row>
  </sheetData>
  <mergeCells count="8">
    <mergeCell ref="K1:M1"/>
    <mergeCell ref="B2:J2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view="pageBreakPreview" topLeftCell="D1" zoomScale="98" zoomScaleNormal="100" zoomScaleSheetLayoutView="98" workbookViewId="0">
      <pane xSplit="1" ySplit="6" topLeftCell="E7" activePane="bottomRight" state="frozen"/>
      <selection activeCell="D1" sqref="D1"/>
      <selection pane="topRight" activeCell="E1" sqref="E1"/>
      <selection pane="bottomLeft" activeCell="D7" sqref="D7"/>
      <selection pane="bottomRight" activeCell="AA2" sqref="AA2"/>
    </sheetView>
  </sheetViews>
  <sheetFormatPr defaultRowHeight="15" outlineLevelCol="1" x14ac:dyDescent="0.25"/>
  <cols>
    <col min="1" max="1" width="2.7109375" style="5" hidden="1" customWidth="1" outlineLevel="1"/>
    <col min="2" max="2" width="6.140625" style="6" hidden="1" customWidth="1" outlineLevel="1"/>
    <col min="3" max="3" width="2.140625" style="6" hidden="1" customWidth="1" outlineLevel="1"/>
    <col min="4" max="4" width="31.5703125" style="14" customWidth="1" collapsed="1"/>
    <col min="5" max="5" width="6.28515625" style="14" customWidth="1"/>
    <col min="6" max="6" width="10.28515625" style="14" customWidth="1"/>
    <col min="7" max="7" width="6.42578125" style="14" customWidth="1"/>
    <col min="8" max="8" width="11.85546875" style="14" customWidth="1"/>
    <col min="9" max="9" width="7.140625" style="14" customWidth="1"/>
    <col min="10" max="10" width="11.5703125" style="14" customWidth="1"/>
    <col min="11" max="11" width="6.42578125" style="14" customWidth="1"/>
    <col min="12" max="12" width="9.28515625" style="14" customWidth="1"/>
    <col min="13" max="13" width="6.7109375" style="14" customWidth="1"/>
    <col min="14" max="14" width="10.42578125" style="14" customWidth="1"/>
    <col min="15" max="15" width="6.140625" style="14" customWidth="1"/>
    <col min="16" max="16" width="10.5703125" style="14" customWidth="1"/>
    <col min="17" max="17" width="6.42578125" style="14" customWidth="1"/>
    <col min="18" max="18" width="10.7109375" style="14" customWidth="1"/>
    <col min="19" max="19" width="5.7109375" style="5" customWidth="1"/>
    <col min="20" max="20" width="9.5703125" style="5" customWidth="1"/>
    <col min="21" max="21" width="7.42578125" style="5" customWidth="1"/>
    <col min="22" max="22" width="11.85546875" style="5" customWidth="1"/>
    <col min="23" max="23" width="6.5703125" style="5" customWidth="1"/>
    <col min="24" max="24" width="9.7109375" style="5" customWidth="1"/>
    <col min="25" max="25" width="8.42578125" style="5" customWidth="1"/>
    <col min="26" max="26" width="10.42578125" style="5" customWidth="1"/>
    <col min="27" max="27" width="8" style="13" customWidth="1"/>
    <col min="28" max="28" width="13.140625" style="5" customWidth="1"/>
    <col min="29" max="270" width="9.140625" style="5"/>
    <col min="271" max="273" width="0" style="5" hidden="1" customWidth="1"/>
    <col min="274" max="274" width="50" style="5" customWidth="1"/>
    <col min="275" max="275" width="10.85546875" style="5" customWidth="1"/>
    <col min="276" max="276" width="11.5703125" style="5" customWidth="1"/>
    <col min="277" max="277" width="12.28515625" style="5" customWidth="1"/>
    <col min="278" max="278" width="14.5703125" style="5" customWidth="1"/>
    <col min="279" max="279" width="11.42578125" style="5" customWidth="1"/>
    <col min="280" max="280" width="12" style="5" customWidth="1"/>
    <col min="281" max="281" width="11.42578125" style="5" customWidth="1"/>
    <col min="282" max="282" width="11.28515625" style="5" customWidth="1"/>
    <col min="283" max="283" width="13.140625" style="5" customWidth="1"/>
    <col min="284" max="284" width="0" style="5" hidden="1" customWidth="1"/>
    <col min="285" max="526" width="9.140625" style="5"/>
    <col min="527" max="529" width="0" style="5" hidden="1" customWidth="1"/>
    <col min="530" max="530" width="50" style="5" customWidth="1"/>
    <col min="531" max="531" width="10.85546875" style="5" customWidth="1"/>
    <col min="532" max="532" width="11.5703125" style="5" customWidth="1"/>
    <col min="533" max="533" width="12.28515625" style="5" customWidth="1"/>
    <col min="534" max="534" width="14.5703125" style="5" customWidth="1"/>
    <col min="535" max="535" width="11.42578125" style="5" customWidth="1"/>
    <col min="536" max="536" width="12" style="5" customWidth="1"/>
    <col min="537" max="537" width="11.42578125" style="5" customWidth="1"/>
    <col min="538" max="538" width="11.28515625" style="5" customWidth="1"/>
    <col min="539" max="539" width="13.140625" style="5" customWidth="1"/>
    <col min="540" max="540" width="0" style="5" hidden="1" customWidth="1"/>
    <col min="541" max="782" width="9.140625" style="5"/>
    <col min="783" max="785" width="0" style="5" hidden="1" customWidth="1"/>
    <col min="786" max="786" width="50" style="5" customWidth="1"/>
    <col min="787" max="787" width="10.85546875" style="5" customWidth="1"/>
    <col min="788" max="788" width="11.5703125" style="5" customWidth="1"/>
    <col min="789" max="789" width="12.28515625" style="5" customWidth="1"/>
    <col min="790" max="790" width="14.5703125" style="5" customWidth="1"/>
    <col min="791" max="791" width="11.42578125" style="5" customWidth="1"/>
    <col min="792" max="792" width="12" style="5" customWidth="1"/>
    <col min="793" max="793" width="11.42578125" style="5" customWidth="1"/>
    <col min="794" max="794" width="11.28515625" style="5" customWidth="1"/>
    <col min="795" max="795" width="13.140625" style="5" customWidth="1"/>
    <col min="796" max="796" width="0" style="5" hidden="1" customWidth="1"/>
    <col min="797" max="1038" width="9.140625" style="5"/>
    <col min="1039" max="1041" width="0" style="5" hidden="1" customWidth="1"/>
    <col min="1042" max="1042" width="50" style="5" customWidth="1"/>
    <col min="1043" max="1043" width="10.85546875" style="5" customWidth="1"/>
    <col min="1044" max="1044" width="11.5703125" style="5" customWidth="1"/>
    <col min="1045" max="1045" width="12.28515625" style="5" customWidth="1"/>
    <col min="1046" max="1046" width="14.5703125" style="5" customWidth="1"/>
    <col min="1047" max="1047" width="11.42578125" style="5" customWidth="1"/>
    <col min="1048" max="1048" width="12" style="5" customWidth="1"/>
    <col min="1049" max="1049" width="11.42578125" style="5" customWidth="1"/>
    <col min="1050" max="1050" width="11.28515625" style="5" customWidth="1"/>
    <col min="1051" max="1051" width="13.140625" style="5" customWidth="1"/>
    <col min="1052" max="1052" width="0" style="5" hidden="1" customWidth="1"/>
    <col min="1053" max="1294" width="9.140625" style="5"/>
    <col min="1295" max="1297" width="0" style="5" hidden="1" customWidth="1"/>
    <col min="1298" max="1298" width="50" style="5" customWidth="1"/>
    <col min="1299" max="1299" width="10.85546875" style="5" customWidth="1"/>
    <col min="1300" max="1300" width="11.5703125" style="5" customWidth="1"/>
    <col min="1301" max="1301" width="12.28515625" style="5" customWidth="1"/>
    <col min="1302" max="1302" width="14.5703125" style="5" customWidth="1"/>
    <col min="1303" max="1303" width="11.42578125" style="5" customWidth="1"/>
    <col min="1304" max="1304" width="12" style="5" customWidth="1"/>
    <col min="1305" max="1305" width="11.42578125" style="5" customWidth="1"/>
    <col min="1306" max="1306" width="11.28515625" style="5" customWidth="1"/>
    <col min="1307" max="1307" width="13.140625" style="5" customWidth="1"/>
    <col min="1308" max="1308" width="0" style="5" hidden="1" customWidth="1"/>
    <col min="1309" max="1550" width="9.140625" style="5"/>
    <col min="1551" max="1553" width="0" style="5" hidden="1" customWidth="1"/>
    <col min="1554" max="1554" width="50" style="5" customWidth="1"/>
    <col min="1555" max="1555" width="10.85546875" style="5" customWidth="1"/>
    <col min="1556" max="1556" width="11.5703125" style="5" customWidth="1"/>
    <col min="1557" max="1557" width="12.28515625" style="5" customWidth="1"/>
    <col min="1558" max="1558" width="14.5703125" style="5" customWidth="1"/>
    <col min="1559" max="1559" width="11.42578125" style="5" customWidth="1"/>
    <col min="1560" max="1560" width="12" style="5" customWidth="1"/>
    <col min="1561" max="1561" width="11.42578125" style="5" customWidth="1"/>
    <col min="1562" max="1562" width="11.28515625" style="5" customWidth="1"/>
    <col min="1563" max="1563" width="13.140625" style="5" customWidth="1"/>
    <col min="1564" max="1564" width="0" style="5" hidden="1" customWidth="1"/>
    <col min="1565" max="1806" width="9.140625" style="5"/>
    <col min="1807" max="1809" width="0" style="5" hidden="1" customWidth="1"/>
    <col min="1810" max="1810" width="50" style="5" customWidth="1"/>
    <col min="1811" max="1811" width="10.85546875" style="5" customWidth="1"/>
    <col min="1812" max="1812" width="11.5703125" style="5" customWidth="1"/>
    <col min="1813" max="1813" width="12.28515625" style="5" customWidth="1"/>
    <col min="1814" max="1814" width="14.5703125" style="5" customWidth="1"/>
    <col min="1815" max="1815" width="11.42578125" style="5" customWidth="1"/>
    <col min="1816" max="1816" width="12" style="5" customWidth="1"/>
    <col min="1817" max="1817" width="11.42578125" style="5" customWidth="1"/>
    <col min="1818" max="1818" width="11.28515625" style="5" customWidth="1"/>
    <col min="1819" max="1819" width="13.140625" style="5" customWidth="1"/>
    <col min="1820" max="1820" width="0" style="5" hidden="1" customWidth="1"/>
    <col min="1821" max="2062" width="9.140625" style="5"/>
    <col min="2063" max="2065" width="0" style="5" hidden="1" customWidth="1"/>
    <col min="2066" max="2066" width="50" style="5" customWidth="1"/>
    <col min="2067" max="2067" width="10.85546875" style="5" customWidth="1"/>
    <col min="2068" max="2068" width="11.5703125" style="5" customWidth="1"/>
    <col min="2069" max="2069" width="12.28515625" style="5" customWidth="1"/>
    <col min="2070" max="2070" width="14.5703125" style="5" customWidth="1"/>
    <col min="2071" max="2071" width="11.42578125" style="5" customWidth="1"/>
    <col min="2072" max="2072" width="12" style="5" customWidth="1"/>
    <col min="2073" max="2073" width="11.42578125" style="5" customWidth="1"/>
    <col min="2074" max="2074" width="11.28515625" style="5" customWidth="1"/>
    <col min="2075" max="2075" width="13.140625" style="5" customWidth="1"/>
    <col min="2076" max="2076" width="0" style="5" hidden="1" customWidth="1"/>
    <col min="2077" max="2318" width="9.140625" style="5"/>
    <col min="2319" max="2321" width="0" style="5" hidden="1" customWidth="1"/>
    <col min="2322" max="2322" width="50" style="5" customWidth="1"/>
    <col min="2323" max="2323" width="10.85546875" style="5" customWidth="1"/>
    <col min="2324" max="2324" width="11.5703125" style="5" customWidth="1"/>
    <col min="2325" max="2325" width="12.28515625" style="5" customWidth="1"/>
    <col min="2326" max="2326" width="14.5703125" style="5" customWidth="1"/>
    <col min="2327" max="2327" width="11.42578125" style="5" customWidth="1"/>
    <col min="2328" max="2328" width="12" style="5" customWidth="1"/>
    <col min="2329" max="2329" width="11.42578125" style="5" customWidth="1"/>
    <col min="2330" max="2330" width="11.28515625" style="5" customWidth="1"/>
    <col min="2331" max="2331" width="13.140625" style="5" customWidth="1"/>
    <col min="2332" max="2332" width="0" style="5" hidden="1" customWidth="1"/>
    <col min="2333" max="2574" width="9.140625" style="5"/>
    <col min="2575" max="2577" width="0" style="5" hidden="1" customWidth="1"/>
    <col min="2578" max="2578" width="50" style="5" customWidth="1"/>
    <col min="2579" max="2579" width="10.85546875" style="5" customWidth="1"/>
    <col min="2580" max="2580" width="11.5703125" style="5" customWidth="1"/>
    <col min="2581" max="2581" width="12.28515625" style="5" customWidth="1"/>
    <col min="2582" max="2582" width="14.5703125" style="5" customWidth="1"/>
    <col min="2583" max="2583" width="11.42578125" style="5" customWidth="1"/>
    <col min="2584" max="2584" width="12" style="5" customWidth="1"/>
    <col min="2585" max="2585" width="11.42578125" style="5" customWidth="1"/>
    <col min="2586" max="2586" width="11.28515625" style="5" customWidth="1"/>
    <col min="2587" max="2587" width="13.140625" style="5" customWidth="1"/>
    <col min="2588" max="2588" width="0" style="5" hidden="1" customWidth="1"/>
    <col min="2589" max="2830" width="9.140625" style="5"/>
    <col min="2831" max="2833" width="0" style="5" hidden="1" customWidth="1"/>
    <col min="2834" max="2834" width="50" style="5" customWidth="1"/>
    <col min="2835" max="2835" width="10.85546875" style="5" customWidth="1"/>
    <col min="2836" max="2836" width="11.5703125" style="5" customWidth="1"/>
    <col min="2837" max="2837" width="12.28515625" style="5" customWidth="1"/>
    <col min="2838" max="2838" width="14.5703125" style="5" customWidth="1"/>
    <col min="2839" max="2839" width="11.42578125" style="5" customWidth="1"/>
    <col min="2840" max="2840" width="12" style="5" customWidth="1"/>
    <col min="2841" max="2841" width="11.42578125" style="5" customWidth="1"/>
    <col min="2842" max="2842" width="11.28515625" style="5" customWidth="1"/>
    <col min="2843" max="2843" width="13.140625" style="5" customWidth="1"/>
    <col min="2844" max="2844" width="0" style="5" hidden="1" customWidth="1"/>
    <col min="2845" max="3086" width="9.140625" style="5"/>
    <col min="3087" max="3089" width="0" style="5" hidden="1" customWidth="1"/>
    <col min="3090" max="3090" width="50" style="5" customWidth="1"/>
    <col min="3091" max="3091" width="10.85546875" style="5" customWidth="1"/>
    <col min="3092" max="3092" width="11.5703125" style="5" customWidth="1"/>
    <col min="3093" max="3093" width="12.28515625" style="5" customWidth="1"/>
    <col min="3094" max="3094" width="14.5703125" style="5" customWidth="1"/>
    <col min="3095" max="3095" width="11.42578125" style="5" customWidth="1"/>
    <col min="3096" max="3096" width="12" style="5" customWidth="1"/>
    <col min="3097" max="3097" width="11.42578125" style="5" customWidth="1"/>
    <col min="3098" max="3098" width="11.28515625" style="5" customWidth="1"/>
    <col min="3099" max="3099" width="13.140625" style="5" customWidth="1"/>
    <col min="3100" max="3100" width="0" style="5" hidden="1" customWidth="1"/>
    <col min="3101" max="3342" width="9.140625" style="5"/>
    <col min="3343" max="3345" width="0" style="5" hidden="1" customWidth="1"/>
    <col min="3346" max="3346" width="50" style="5" customWidth="1"/>
    <col min="3347" max="3347" width="10.85546875" style="5" customWidth="1"/>
    <col min="3348" max="3348" width="11.5703125" style="5" customWidth="1"/>
    <col min="3349" max="3349" width="12.28515625" style="5" customWidth="1"/>
    <col min="3350" max="3350" width="14.5703125" style="5" customWidth="1"/>
    <col min="3351" max="3351" width="11.42578125" style="5" customWidth="1"/>
    <col min="3352" max="3352" width="12" style="5" customWidth="1"/>
    <col min="3353" max="3353" width="11.42578125" style="5" customWidth="1"/>
    <col min="3354" max="3354" width="11.28515625" style="5" customWidth="1"/>
    <col min="3355" max="3355" width="13.140625" style="5" customWidth="1"/>
    <col min="3356" max="3356" width="0" style="5" hidden="1" customWidth="1"/>
    <col min="3357" max="3598" width="9.140625" style="5"/>
    <col min="3599" max="3601" width="0" style="5" hidden="1" customWidth="1"/>
    <col min="3602" max="3602" width="50" style="5" customWidth="1"/>
    <col min="3603" max="3603" width="10.85546875" style="5" customWidth="1"/>
    <col min="3604" max="3604" width="11.5703125" style="5" customWidth="1"/>
    <col min="3605" max="3605" width="12.28515625" style="5" customWidth="1"/>
    <col min="3606" max="3606" width="14.5703125" style="5" customWidth="1"/>
    <col min="3607" max="3607" width="11.42578125" style="5" customWidth="1"/>
    <col min="3608" max="3608" width="12" style="5" customWidth="1"/>
    <col min="3609" max="3609" width="11.42578125" style="5" customWidth="1"/>
    <col min="3610" max="3610" width="11.28515625" style="5" customWidth="1"/>
    <col min="3611" max="3611" width="13.140625" style="5" customWidth="1"/>
    <col min="3612" max="3612" width="0" style="5" hidden="1" customWidth="1"/>
    <col min="3613" max="3854" width="9.140625" style="5"/>
    <col min="3855" max="3857" width="0" style="5" hidden="1" customWidth="1"/>
    <col min="3858" max="3858" width="50" style="5" customWidth="1"/>
    <col min="3859" max="3859" width="10.85546875" style="5" customWidth="1"/>
    <col min="3860" max="3860" width="11.5703125" style="5" customWidth="1"/>
    <col min="3861" max="3861" width="12.28515625" style="5" customWidth="1"/>
    <col min="3862" max="3862" width="14.5703125" style="5" customWidth="1"/>
    <col min="3863" max="3863" width="11.42578125" style="5" customWidth="1"/>
    <col min="3864" max="3864" width="12" style="5" customWidth="1"/>
    <col min="3865" max="3865" width="11.42578125" style="5" customWidth="1"/>
    <col min="3866" max="3866" width="11.28515625" style="5" customWidth="1"/>
    <col min="3867" max="3867" width="13.140625" style="5" customWidth="1"/>
    <col min="3868" max="3868" width="0" style="5" hidden="1" customWidth="1"/>
    <col min="3869" max="4110" width="9.140625" style="5"/>
    <col min="4111" max="4113" width="0" style="5" hidden="1" customWidth="1"/>
    <col min="4114" max="4114" width="50" style="5" customWidth="1"/>
    <col min="4115" max="4115" width="10.85546875" style="5" customWidth="1"/>
    <col min="4116" max="4116" width="11.5703125" style="5" customWidth="1"/>
    <col min="4117" max="4117" width="12.28515625" style="5" customWidth="1"/>
    <col min="4118" max="4118" width="14.5703125" style="5" customWidth="1"/>
    <col min="4119" max="4119" width="11.42578125" style="5" customWidth="1"/>
    <col min="4120" max="4120" width="12" style="5" customWidth="1"/>
    <col min="4121" max="4121" width="11.42578125" style="5" customWidth="1"/>
    <col min="4122" max="4122" width="11.28515625" style="5" customWidth="1"/>
    <col min="4123" max="4123" width="13.140625" style="5" customWidth="1"/>
    <col min="4124" max="4124" width="0" style="5" hidden="1" customWidth="1"/>
    <col min="4125" max="4366" width="9.140625" style="5"/>
    <col min="4367" max="4369" width="0" style="5" hidden="1" customWidth="1"/>
    <col min="4370" max="4370" width="50" style="5" customWidth="1"/>
    <col min="4371" max="4371" width="10.85546875" style="5" customWidth="1"/>
    <col min="4372" max="4372" width="11.5703125" style="5" customWidth="1"/>
    <col min="4373" max="4373" width="12.28515625" style="5" customWidth="1"/>
    <col min="4374" max="4374" width="14.5703125" style="5" customWidth="1"/>
    <col min="4375" max="4375" width="11.42578125" style="5" customWidth="1"/>
    <col min="4376" max="4376" width="12" style="5" customWidth="1"/>
    <col min="4377" max="4377" width="11.42578125" style="5" customWidth="1"/>
    <col min="4378" max="4378" width="11.28515625" style="5" customWidth="1"/>
    <col min="4379" max="4379" width="13.140625" style="5" customWidth="1"/>
    <col min="4380" max="4380" width="0" style="5" hidden="1" customWidth="1"/>
    <col min="4381" max="4622" width="9.140625" style="5"/>
    <col min="4623" max="4625" width="0" style="5" hidden="1" customWidth="1"/>
    <col min="4626" max="4626" width="50" style="5" customWidth="1"/>
    <col min="4627" max="4627" width="10.85546875" style="5" customWidth="1"/>
    <col min="4628" max="4628" width="11.5703125" style="5" customWidth="1"/>
    <col min="4629" max="4629" width="12.28515625" style="5" customWidth="1"/>
    <col min="4630" max="4630" width="14.5703125" style="5" customWidth="1"/>
    <col min="4631" max="4631" width="11.42578125" style="5" customWidth="1"/>
    <col min="4632" max="4632" width="12" style="5" customWidth="1"/>
    <col min="4633" max="4633" width="11.42578125" style="5" customWidth="1"/>
    <col min="4634" max="4634" width="11.28515625" style="5" customWidth="1"/>
    <col min="4635" max="4635" width="13.140625" style="5" customWidth="1"/>
    <col min="4636" max="4636" width="0" style="5" hidden="1" customWidth="1"/>
    <col min="4637" max="4878" width="9.140625" style="5"/>
    <col min="4879" max="4881" width="0" style="5" hidden="1" customWidth="1"/>
    <col min="4882" max="4882" width="50" style="5" customWidth="1"/>
    <col min="4883" max="4883" width="10.85546875" style="5" customWidth="1"/>
    <col min="4884" max="4884" width="11.5703125" style="5" customWidth="1"/>
    <col min="4885" max="4885" width="12.28515625" style="5" customWidth="1"/>
    <col min="4886" max="4886" width="14.5703125" style="5" customWidth="1"/>
    <col min="4887" max="4887" width="11.42578125" style="5" customWidth="1"/>
    <col min="4888" max="4888" width="12" style="5" customWidth="1"/>
    <col min="4889" max="4889" width="11.42578125" style="5" customWidth="1"/>
    <col min="4890" max="4890" width="11.28515625" style="5" customWidth="1"/>
    <col min="4891" max="4891" width="13.140625" style="5" customWidth="1"/>
    <col min="4892" max="4892" width="0" style="5" hidden="1" customWidth="1"/>
    <col min="4893" max="5134" width="9.140625" style="5"/>
    <col min="5135" max="5137" width="0" style="5" hidden="1" customWidth="1"/>
    <col min="5138" max="5138" width="50" style="5" customWidth="1"/>
    <col min="5139" max="5139" width="10.85546875" style="5" customWidth="1"/>
    <col min="5140" max="5140" width="11.5703125" style="5" customWidth="1"/>
    <col min="5141" max="5141" width="12.28515625" style="5" customWidth="1"/>
    <col min="5142" max="5142" width="14.5703125" style="5" customWidth="1"/>
    <col min="5143" max="5143" width="11.42578125" style="5" customWidth="1"/>
    <col min="5144" max="5144" width="12" style="5" customWidth="1"/>
    <col min="5145" max="5145" width="11.42578125" style="5" customWidth="1"/>
    <col min="5146" max="5146" width="11.28515625" style="5" customWidth="1"/>
    <col min="5147" max="5147" width="13.140625" style="5" customWidth="1"/>
    <col min="5148" max="5148" width="0" style="5" hidden="1" customWidth="1"/>
    <col min="5149" max="5390" width="9.140625" style="5"/>
    <col min="5391" max="5393" width="0" style="5" hidden="1" customWidth="1"/>
    <col min="5394" max="5394" width="50" style="5" customWidth="1"/>
    <col min="5395" max="5395" width="10.85546875" style="5" customWidth="1"/>
    <col min="5396" max="5396" width="11.5703125" style="5" customWidth="1"/>
    <col min="5397" max="5397" width="12.28515625" style="5" customWidth="1"/>
    <col min="5398" max="5398" width="14.5703125" style="5" customWidth="1"/>
    <col min="5399" max="5399" width="11.42578125" style="5" customWidth="1"/>
    <col min="5400" max="5400" width="12" style="5" customWidth="1"/>
    <col min="5401" max="5401" width="11.42578125" style="5" customWidth="1"/>
    <col min="5402" max="5402" width="11.28515625" style="5" customWidth="1"/>
    <col min="5403" max="5403" width="13.140625" style="5" customWidth="1"/>
    <col min="5404" max="5404" width="0" style="5" hidden="1" customWidth="1"/>
    <col min="5405" max="5646" width="9.140625" style="5"/>
    <col min="5647" max="5649" width="0" style="5" hidden="1" customWidth="1"/>
    <col min="5650" max="5650" width="50" style="5" customWidth="1"/>
    <col min="5651" max="5651" width="10.85546875" style="5" customWidth="1"/>
    <col min="5652" max="5652" width="11.5703125" style="5" customWidth="1"/>
    <col min="5653" max="5653" width="12.28515625" style="5" customWidth="1"/>
    <col min="5654" max="5654" width="14.5703125" style="5" customWidth="1"/>
    <col min="5655" max="5655" width="11.42578125" style="5" customWidth="1"/>
    <col min="5656" max="5656" width="12" style="5" customWidth="1"/>
    <col min="5657" max="5657" width="11.42578125" style="5" customWidth="1"/>
    <col min="5658" max="5658" width="11.28515625" style="5" customWidth="1"/>
    <col min="5659" max="5659" width="13.140625" style="5" customWidth="1"/>
    <col min="5660" max="5660" width="0" style="5" hidden="1" customWidth="1"/>
    <col min="5661" max="5902" width="9.140625" style="5"/>
    <col min="5903" max="5905" width="0" style="5" hidden="1" customWidth="1"/>
    <col min="5906" max="5906" width="50" style="5" customWidth="1"/>
    <col min="5907" max="5907" width="10.85546875" style="5" customWidth="1"/>
    <col min="5908" max="5908" width="11.5703125" style="5" customWidth="1"/>
    <col min="5909" max="5909" width="12.28515625" style="5" customWidth="1"/>
    <col min="5910" max="5910" width="14.5703125" style="5" customWidth="1"/>
    <col min="5911" max="5911" width="11.42578125" style="5" customWidth="1"/>
    <col min="5912" max="5912" width="12" style="5" customWidth="1"/>
    <col min="5913" max="5913" width="11.42578125" style="5" customWidth="1"/>
    <col min="5914" max="5914" width="11.28515625" style="5" customWidth="1"/>
    <col min="5915" max="5915" width="13.140625" style="5" customWidth="1"/>
    <col min="5916" max="5916" width="0" style="5" hidden="1" customWidth="1"/>
    <col min="5917" max="6158" width="9.140625" style="5"/>
    <col min="6159" max="6161" width="0" style="5" hidden="1" customWidth="1"/>
    <col min="6162" max="6162" width="50" style="5" customWidth="1"/>
    <col min="6163" max="6163" width="10.85546875" style="5" customWidth="1"/>
    <col min="6164" max="6164" width="11.5703125" style="5" customWidth="1"/>
    <col min="6165" max="6165" width="12.28515625" style="5" customWidth="1"/>
    <col min="6166" max="6166" width="14.5703125" style="5" customWidth="1"/>
    <col min="6167" max="6167" width="11.42578125" style="5" customWidth="1"/>
    <col min="6168" max="6168" width="12" style="5" customWidth="1"/>
    <col min="6169" max="6169" width="11.42578125" style="5" customWidth="1"/>
    <col min="6170" max="6170" width="11.28515625" style="5" customWidth="1"/>
    <col min="6171" max="6171" width="13.140625" style="5" customWidth="1"/>
    <col min="6172" max="6172" width="0" style="5" hidden="1" customWidth="1"/>
    <col min="6173" max="6414" width="9.140625" style="5"/>
    <col min="6415" max="6417" width="0" style="5" hidden="1" customWidth="1"/>
    <col min="6418" max="6418" width="50" style="5" customWidth="1"/>
    <col min="6419" max="6419" width="10.85546875" style="5" customWidth="1"/>
    <col min="6420" max="6420" width="11.5703125" style="5" customWidth="1"/>
    <col min="6421" max="6421" width="12.28515625" style="5" customWidth="1"/>
    <col min="6422" max="6422" width="14.5703125" style="5" customWidth="1"/>
    <col min="6423" max="6423" width="11.42578125" style="5" customWidth="1"/>
    <col min="6424" max="6424" width="12" style="5" customWidth="1"/>
    <col min="6425" max="6425" width="11.42578125" style="5" customWidth="1"/>
    <col min="6426" max="6426" width="11.28515625" style="5" customWidth="1"/>
    <col min="6427" max="6427" width="13.140625" style="5" customWidth="1"/>
    <col min="6428" max="6428" width="0" style="5" hidden="1" customWidth="1"/>
    <col min="6429" max="6670" width="9.140625" style="5"/>
    <col min="6671" max="6673" width="0" style="5" hidden="1" customWidth="1"/>
    <col min="6674" max="6674" width="50" style="5" customWidth="1"/>
    <col min="6675" max="6675" width="10.85546875" style="5" customWidth="1"/>
    <col min="6676" max="6676" width="11.5703125" style="5" customWidth="1"/>
    <col min="6677" max="6677" width="12.28515625" style="5" customWidth="1"/>
    <col min="6678" max="6678" width="14.5703125" style="5" customWidth="1"/>
    <col min="6679" max="6679" width="11.42578125" style="5" customWidth="1"/>
    <col min="6680" max="6680" width="12" style="5" customWidth="1"/>
    <col min="6681" max="6681" width="11.42578125" style="5" customWidth="1"/>
    <col min="6682" max="6682" width="11.28515625" style="5" customWidth="1"/>
    <col min="6683" max="6683" width="13.140625" style="5" customWidth="1"/>
    <col min="6684" max="6684" width="0" style="5" hidden="1" customWidth="1"/>
    <col min="6685" max="6926" width="9.140625" style="5"/>
    <col min="6927" max="6929" width="0" style="5" hidden="1" customWidth="1"/>
    <col min="6930" max="6930" width="50" style="5" customWidth="1"/>
    <col min="6931" max="6931" width="10.85546875" style="5" customWidth="1"/>
    <col min="6932" max="6932" width="11.5703125" style="5" customWidth="1"/>
    <col min="6933" max="6933" width="12.28515625" style="5" customWidth="1"/>
    <col min="6934" max="6934" width="14.5703125" style="5" customWidth="1"/>
    <col min="6935" max="6935" width="11.42578125" style="5" customWidth="1"/>
    <col min="6936" max="6936" width="12" style="5" customWidth="1"/>
    <col min="6937" max="6937" width="11.42578125" style="5" customWidth="1"/>
    <col min="6938" max="6938" width="11.28515625" style="5" customWidth="1"/>
    <col min="6939" max="6939" width="13.140625" style="5" customWidth="1"/>
    <col min="6940" max="6940" width="0" style="5" hidden="1" customWidth="1"/>
    <col min="6941" max="7182" width="9.140625" style="5"/>
    <col min="7183" max="7185" width="0" style="5" hidden="1" customWidth="1"/>
    <col min="7186" max="7186" width="50" style="5" customWidth="1"/>
    <col min="7187" max="7187" width="10.85546875" style="5" customWidth="1"/>
    <col min="7188" max="7188" width="11.5703125" style="5" customWidth="1"/>
    <col min="7189" max="7189" width="12.28515625" style="5" customWidth="1"/>
    <col min="7190" max="7190" width="14.5703125" style="5" customWidth="1"/>
    <col min="7191" max="7191" width="11.42578125" style="5" customWidth="1"/>
    <col min="7192" max="7192" width="12" style="5" customWidth="1"/>
    <col min="7193" max="7193" width="11.42578125" style="5" customWidth="1"/>
    <col min="7194" max="7194" width="11.28515625" style="5" customWidth="1"/>
    <col min="7195" max="7195" width="13.140625" style="5" customWidth="1"/>
    <col min="7196" max="7196" width="0" style="5" hidden="1" customWidth="1"/>
    <col min="7197" max="7438" width="9.140625" style="5"/>
    <col min="7439" max="7441" width="0" style="5" hidden="1" customWidth="1"/>
    <col min="7442" max="7442" width="50" style="5" customWidth="1"/>
    <col min="7443" max="7443" width="10.85546875" style="5" customWidth="1"/>
    <col min="7444" max="7444" width="11.5703125" style="5" customWidth="1"/>
    <col min="7445" max="7445" width="12.28515625" style="5" customWidth="1"/>
    <col min="7446" max="7446" width="14.5703125" style="5" customWidth="1"/>
    <col min="7447" max="7447" width="11.42578125" style="5" customWidth="1"/>
    <col min="7448" max="7448" width="12" style="5" customWidth="1"/>
    <col min="7449" max="7449" width="11.42578125" style="5" customWidth="1"/>
    <col min="7450" max="7450" width="11.28515625" style="5" customWidth="1"/>
    <col min="7451" max="7451" width="13.140625" style="5" customWidth="1"/>
    <col min="7452" max="7452" width="0" style="5" hidden="1" customWidth="1"/>
    <col min="7453" max="7694" width="9.140625" style="5"/>
    <col min="7695" max="7697" width="0" style="5" hidden="1" customWidth="1"/>
    <col min="7698" max="7698" width="50" style="5" customWidth="1"/>
    <col min="7699" max="7699" width="10.85546875" style="5" customWidth="1"/>
    <col min="7700" max="7700" width="11.5703125" style="5" customWidth="1"/>
    <col min="7701" max="7701" width="12.28515625" style="5" customWidth="1"/>
    <col min="7702" max="7702" width="14.5703125" style="5" customWidth="1"/>
    <col min="7703" max="7703" width="11.42578125" style="5" customWidth="1"/>
    <col min="7704" max="7704" width="12" style="5" customWidth="1"/>
    <col min="7705" max="7705" width="11.42578125" style="5" customWidth="1"/>
    <col min="7706" max="7706" width="11.28515625" style="5" customWidth="1"/>
    <col min="7707" max="7707" width="13.140625" style="5" customWidth="1"/>
    <col min="7708" max="7708" width="0" style="5" hidden="1" customWidth="1"/>
    <col min="7709" max="7950" width="9.140625" style="5"/>
    <col min="7951" max="7953" width="0" style="5" hidden="1" customWidth="1"/>
    <col min="7954" max="7954" width="50" style="5" customWidth="1"/>
    <col min="7955" max="7955" width="10.85546875" style="5" customWidth="1"/>
    <col min="7956" max="7956" width="11.5703125" style="5" customWidth="1"/>
    <col min="7957" max="7957" width="12.28515625" style="5" customWidth="1"/>
    <col min="7958" max="7958" width="14.5703125" style="5" customWidth="1"/>
    <col min="7959" max="7959" width="11.42578125" style="5" customWidth="1"/>
    <col min="7960" max="7960" width="12" style="5" customWidth="1"/>
    <col min="7961" max="7961" width="11.42578125" style="5" customWidth="1"/>
    <col min="7962" max="7962" width="11.28515625" style="5" customWidth="1"/>
    <col min="7963" max="7963" width="13.140625" style="5" customWidth="1"/>
    <col min="7964" max="7964" width="0" style="5" hidden="1" customWidth="1"/>
    <col min="7965" max="8206" width="9.140625" style="5"/>
    <col min="8207" max="8209" width="0" style="5" hidden="1" customWidth="1"/>
    <col min="8210" max="8210" width="50" style="5" customWidth="1"/>
    <col min="8211" max="8211" width="10.85546875" style="5" customWidth="1"/>
    <col min="8212" max="8212" width="11.5703125" style="5" customWidth="1"/>
    <col min="8213" max="8213" width="12.28515625" style="5" customWidth="1"/>
    <col min="8214" max="8214" width="14.5703125" style="5" customWidth="1"/>
    <col min="8215" max="8215" width="11.42578125" style="5" customWidth="1"/>
    <col min="8216" max="8216" width="12" style="5" customWidth="1"/>
    <col min="8217" max="8217" width="11.42578125" style="5" customWidth="1"/>
    <col min="8218" max="8218" width="11.28515625" style="5" customWidth="1"/>
    <col min="8219" max="8219" width="13.140625" style="5" customWidth="1"/>
    <col min="8220" max="8220" width="0" style="5" hidden="1" customWidth="1"/>
    <col min="8221" max="8462" width="9.140625" style="5"/>
    <col min="8463" max="8465" width="0" style="5" hidden="1" customWidth="1"/>
    <col min="8466" max="8466" width="50" style="5" customWidth="1"/>
    <col min="8467" max="8467" width="10.85546875" style="5" customWidth="1"/>
    <col min="8468" max="8468" width="11.5703125" style="5" customWidth="1"/>
    <col min="8469" max="8469" width="12.28515625" style="5" customWidth="1"/>
    <col min="8470" max="8470" width="14.5703125" style="5" customWidth="1"/>
    <col min="8471" max="8471" width="11.42578125" style="5" customWidth="1"/>
    <col min="8472" max="8472" width="12" style="5" customWidth="1"/>
    <col min="8473" max="8473" width="11.42578125" style="5" customWidth="1"/>
    <col min="8474" max="8474" width="11.28515625" style="5" customWidth="1"/>
    <col min="8475" max="8475" width="13.140625" style="5" customWidth="1"/>
    <col min="8476" max="8476" width="0" style="5" hidden="1" customWidth="1"/>
    <col min="8477" max="8718" width="9.140625" style="5"/>
    <col min="8719" max="8721" width="0" style="5" hidden="1" customWidth="1"/>
    <col min="8722" max="8722" width="50" style="5" customWidth="1"/>
    <col min="8723" max="8723" width="10.85546875" style="5" customWidth="1"/>
    <col min="8724" max="8724" width="11.5703125" style="5" customWidth="1"/>
    <col min="8725" max="8725" width="12.28515625" style="5" customWidth="1"/>
    <col min="8726" max="8726" width="14.5703125" style="5" customWidth="1"/>
    <col min="8727" max="8727" width="11.42578125" style="5" customWidth="1"/>
    <col min="8728" max="8728" width="12" style="5" customWidth="1"/>
    <col min="8729" max="8729" width="11.42578125" style="5" customWidth="1"/>
    <col min="8730" max="8730" width="11.28515625" style="5" customWidth="1"/>
    <col min="8731" max="8731" width="13.140625" style="5" customWidth="1"/>
    <col min="8732" max="8732" width="0" style="5" hidden="1" customWidth="1"/>
    <col min="8733" max="8974" width="9.140625" style="5"/>
    <col min="8975" max="8977" width="0" style="5" hidden="1" customWidth="1"/>
    <col min="8978" max="8978" width="50" style="5" customWidth="1"/>
    <col min="8979" max="8979" width="10.85546875" style="5" customWidth="1"/>
    <col min="8980" max="8980" width="11.5703125" style="5" customWidth="1"/>
    <col min="8981" max="8981" width="12.28515625" style="5" customWidth="1"/>
    <col min="8982" max="8982" width="14.5703125" style="5" customWidth="1"/>
    <col min="8983" max="8983" width="11.42578125" style="5" customWidth="1"/>
    <col min="8984" max="8984" width="12" style="5" customWidth="1"/>
    <col min="8985" max="8985" width="11.42578125" style="5" customWidth="1"/>
    <col min="8986" max="8986" width="11.28515625" style="5" customWidth="1"/>
    <col min="8987" max="8987" width="13.140625" style="5" customWidth="1"/>
    <col min="8988" max="8988" width="0" style="5" hidden="1" customWidth="1"/>
    <col min="8989" max="9230" width="9.140625" style="5"/>
    <col min="9231" max="9233" width="0" style="5" hidden="1" customWidth="1"/>
    <col min="9234" max="9234" width="50" style="5" customWidth="1"/>
    <col min="9235" max="9235" width="10.85546875" style="5" customWidth="1"/>
    <col min="9236" max="9236" width="11.5703125" style="5" customWidth="1"/>
    <col min="9237" max="9237" width="12.28515625" style="5" customWidth="1"/>
    <col min="9238" max="9238" width="14.5703125" style="5" customWidth="1"/>
    <col min="9239" max="9239" width="11.42578125" style="5" customWidth="1"/>
    <col min="9240" max="9240" width="12" style="5" customWidth="1"/>
    <col min="9241" max="9241" width="11.42578125" style="5" customWidth="1"/>
    <col min="9242" max="9242" width="11.28515625" style="5" customWidth="1"/>
    <col min="9243" max="9243" width="13.140625" style="5" customWidth="1"/>
    <col min="9244" max="9244" width="0" style="5" hidden="1" customWidth="1"/>
    <col min="9245" max="9486" width="9.140625" style="5"/>
    <col min="9487" max="9489" width="0" style="5" hidden="1" customWidth="1"/>
    <col min="9490" max="9490" width="50" style="5" customWidth="1"/>
    <col min="9491" max="9491" width="10.85546875" style="5" customWidth="1"/>
    <col min="9492" max="9492" width="11.5703125" style="5" customWidth="1"/>
    <col min="9493" max="9493" width="12.28515625" style="5" customWidth="1"/>
    <col min="9494" max="9494" width="14.5703125" style="5" customWidth="1"/>
    <col min="9495" max="9495" width="11.42578125" style="5" customWidth="1"/>
    <col min="9496" max="9496" width="12" style="5" customWidth="1"/>
    <col min="9497" max="9497" width="11.42578125" style="5" customWidth="1"/>
    <col min="9498" max="9498" width="11.28515625" style="5" customWidth="1"/>
    <col min="9499" max="9499" width="13.140625" style="5" customWidth="1"/>
    <col min="9500" max="9500" width="0" style="5" hidden="1" customWidth="1"/>
    <col min="9501" max="9742" width="9.140625" style="5"/>
    <col min="9743" max="9745" width="0" style="5" hidden="1" customWidth="1"/>
    <col min="9746" max="9746" width="50" style="5" customWidth="1"/>
    <col min="9747" max="9747" width="10.85546875" style="5" customWidth="1"/>
    <col min="9748" max="9748" width="11.5703125" style="5" customWidth="1"/>
    <col min="9749" max="9749" width="12.28515625" style="5" customWidth="1"/>
    <col min="9750" max="9750" width="14.5703125" style="5" customWidth="1"/>
    <col min="9751" max="9751" width="11.42578125" style="5" customWidth="1"/>
    <col min="9752" max="9752" width="12" style="5" customWidth="1"/>
    <col min="9753" max="9753" width="11.42578125" style="5" customWidth="1"/>
    <col min="9754" max="9754" width="11.28515625" style="5" customWidth="1"/>
    <col min="9755" max="9755" width="13.140625" style="5" customWidth="1"/>
    <col min="9756" max="9756" width="0" style="5" hidden="1" customWidth="1"/>
    <col min="9757" max="9998" width="9.140625" style="5"/>
    <col min="9999" max="10001" width="0" style="5" hidden="1" customWidth="1"/>
    <col min="10002" max="10002" width="50" style="5" customWidth="1"/>
    <col min="10003" max="10003" width="10.85546875" style="5" customWidth="1"/>
    <col min="10004" max="10004" width="11.5703125" style="5" customWidth="1"/>
    <col min="10005" max="10005" width="12.28515625" style="5" customWidth="1"/>
    <col min="10006" max="10006" width="14.5703125" style="5" customWidth="1"/>
    <col min="10007" max="10007" width="11.42578125" style="5" customWidth="1"/>
    <col min="10008" max="10008" width="12" style="5" customWidth="1"/>
    <col min="10009" max="10009" width="11.42578125" style="5" customWidth="1"/>
    <col min="10010" max="10010" width="11.28515625" style="5" customWidth="1"/>
    <col min="10011" max="10011" width="13.140625" style="5" customWidth="1"/>
    <col min="10012" max="10012" width="0" style="5" hidden="1" customWidth="1"/>
    <col min="10013" max="10254" width="9.140625" style="5"/>
    <col min="10255" max="10257" width="0" style="5" hidden="1" customWidth="1"/>
    <col min="10258" max="10258" width="50" style="5" customWidth="1"/>
    <col min="10259" max="10259" width="10.85546875" style="5" customWidth="1"/>
    <col min="10260" max="10260" width="11.5703125" style="5" customWidth="1"/>
    <col min="10261" max="10261" width="12.28515625" style="5" customWidth="1"/>
    <col min="10262" max="10262" width="14.5703125" style="5" customWidth="1"/>
    <col min="10263" max="10263" width="11.42578125" style="5" customWidth="1"/>
    <col min="10264" max="10264" width="12" style="5" customWidth="1"/>
    <col min="10265" max="10265" width="11.42578125" style="5" customWidth="1"/>
    <col min="10266" max="10266" width="11.28515625" style="5" customWidth="1"/>
    <col min="10267" max="10267" width="13.140625" style="5" customWidth="1"/>
    <col min="10268" max="10268" width="0" style="5" hidden="1" customWidth="1"/>
    <col min="10269" max="10510" width="9.140625" style="5"/>
    <col min="10511" max="10513" width="0" style="5" hidden="1" customWidth="1"/>
    <col min="10514" max="10514" width="50" style="5" customWidth="1"/>
    <col min="10515" max="10515" width="10.85546875" style="5" customWidth="1"/>
    <col min="10516" max="10516" width="11.5703125" style="5" customWidth="1"/>
    <col min="10517" max="10517" width="12.28515625" style="5" customWidth="1"/>
    <col min="10518" max="10518" width="14.5703125" style="5" customWidth="1"/>
    <col min="10519" max="10519" width="11.42578125" style="5" customWidth="1"/>
    <col min="10520" max="10520" width="12" style="5" customWidth="1"/>
    <col min="10521" max="10521" width="11.42578125" style="5" customWidth="1"/>
    <col min="10522" max="10522" width="11.28515625" style="5" customWidth="1"/>
    <col min="10523" max="10523" width="13.140625" style="5" customWidth="1"/>
    <col min="10524" max="10524" width="0" style="5" hidden="1" customWidth="1"/>
    <col min="10525" max="10766" width="9.140625" style="5"/>
    <col min="10767" max="10769" width="0" style="5" hidden="1" customWidth="1"/>
    <col min="10770" max="10770" width="50" style="5" customWidth="1"/>
    <col min="10771" max="10771" width="10.85546875" style="5" customWidth="1"/>
    <col min="10772" max="10772" width="11.5703125" style="5" customWidth="1"/>
    <col min="10773" max="10773" width="12.28515625" style="5" customWidth="1"/>
    <col min="10774" max="10774" width="14.5703125" style="5" customWidth="1"/>
    <col min="10775" max="10775" width="11.42578125" style="5" customWidth="1"/>
    <col min="10776" max="10776" width="12" style="5" customWidth="1"/>
    <col min="10777" max="10777" width="11.42578125" style="5" customWidth="1"/>
    <col min="10778" max="10778" width="11.28515625" style="5" customWidth="1"/>
    <col min="10779" max="10779" width="13.140625" style="5" customWidth="1"/>
    <col min="10780" max="10780" width="0" style="5" hidden="1" customWidth="1"/>
    <col min="10781" max="11022" width="9.140625" style="5"/>
    <col min="11023" max="11025" width="0" style="5" hidden="1" customWidth="1"/>
    <col min="11026" max="11026" width="50" style="5" customWidth="1"/>
    <col min="11027" max="11027" width="10.85546875" style="5" customWidth="1"/>
    <col min="11028" max="11028" width="11.5703125" style="5" customWidth="1"/>
    <col min="11029" max="11029" width="12.28515625" style="5" customWidth="1"/>
    <col min="11030" max="11030" width="14.5703125" style="5" customWidth="1"/>
    <col min="11031" max="11031" width="11.42578125" style="5" customWidth="1"/>
    <col min="11032" max="11032" width="12" style="5" customWidth="1"/>
    <col min="11033" max="11033" width="11.42578125" style="5" customWidth="1"/>
    <col min="11034" max="11034" width="11.28515625" style="5" customWidth="1"/>
    <col min="11035" max="11035" width="13.140625" style="5" customWidth="1"/>
    <col min="11036" max="11036" width="0" style="5" hidden="1" customWidth="1"/>
    <col min="11037" max="11278" width="9.140625" style="5"/>
    <col min="11279" max="11281" width="0" style="5" hidden="1" customWidth="1"/>
    <col min="11282" max="11282" width="50" style="5" customWidth="1"/>
    <col min="11283" max="11283" width="10.85546875" style="5" customWidth="1"/>
    <col min="11284" max="11284" width="11.5703125" style="5" customWidth="1"/>
    <col min="11285" max="11285" width="12.28515625" style="5" customWidth="1"/>
    <col min="11286" max="11286" width="14.5703125" style="5" customWidth="1"/>
    <col min="11287" max="11287" width="11.42578125" style="5" customWidth="1"/>
    <col min="11288" max="11288" width="12" style="5" customWidth="1"/>
    <col min="11289" max="11289" width="11.42578125" style="5" customWidth="1"/>
    <col min="11290" max="11290" width="11.28515625" style="5" customWidth="1"/>
    <col min="11291" max="11291" width="13.140625" style="5" customWidth="1"/>
    <col min="11292" max="11292" width="0" style="5" hidden="1" customWidth="1"/>
    <col min="11293" max="11534" width="9.140625" style="5"/>
    <col min="11535" max="11537" width="0" style="5" hidden="1" customWidth="1"/>
    <col min="11538" max="11538" width="50" style="5" customWidth="1"/>
    <col min="11539" max="11539" width="10.85546875" style="5" customWidth="1"/>
    <col min="11540" max="11540" width="11.5703125" style="5" customWidth="1"/>
    <col min="11541" max="11541" width="12.28515625" style="5" customWidth="1"/>
    <col min="11542" max="11542" width="14.5703125" style="5" customWidth="1"/>
    <col min="11543" max="11543" width="11.42578125" style="5" customWidth="1"/>
    <col min="11544" max="11544" width="12" style="5" customWidth="1"/>
    <col min="11545" max="11545" width="11.42578125" style="5" customWidth="1"/>
    <col min="11546" max="11546" width="11.28515625" style="5" customWidth="1"/>
    <col min="11547" max="11547" width="13.140625" style="5" customWidth="1"/>
    <col min="11548" max="11548" width="0" style="5" hidden="1" customWidth="1"/>
    <col min="11549" max="11790" width="9.140625" style="5"/>
    <col min="11791" max="11793" width="0" style="5" hidden="1" customWidth="1"/>
    <col min="11794" max="11794" width="50" style="5" customWidth="1"/>
    <col min="11795" max="11795" width="10.85546875" style="5" customWidth="1"/>
    <col min="11796" max="11796" width="11.5703125" style="5" customWidth="1"/>
    <col min="11797" max="11797" width="12.28515625" style="5" customWidth="1"/>
    <col min="11798" max="11798" width="14.5703125" style="5" customWidth="1"/>
    <col min="11799" max="11799" width="11.42578125" style="5" customWidth="1"/>
    <col min="11800" max="11800" width="12" style="5" customWidth="1"/>
    <col min="11801" max="11801" width="11.42578125" style="5" customWidth="1"/>
    <col min="11802" max="11802" width="11.28515625" style="5" customWidth="1"/>
    <col min="11803" max="11803" width="13.140625" style="5" customWidth="1"/>
    <col min="11804" max="11804" width="0" style="5" hidden="1" customWidth="1"/>
    <col min="11805" max="12046" width="9.140625" style="5"/>
    <col min="12047" max="12049" width="0" style="5" hidden="1" customWidth="1"/>
    <col min="12050" max="12050" width="50" style="5" customWidth="1"/>
    <col min="12051" max="12051" width="10.85546875" style="5" customWidth="1"/>
    <col min="12052" max="12052" width="11.5703125" style="5" customWidth="1"/>
    <col min="12053" max="12053" width="12.28515625" style="5" customWidth="1"/>
    <col min="12054" max="12054" width="14.5703125" style="5" customWidth="1"/>
    <col min="12055" max="12055" width="11.42578125" style="5" customWidth="1"/>
    <col min="12056" max="12056" width="12" style="5" customWidth="1"/>
    <col min="12057" max="12057" width="11.42578125" style="5" customWidth="1"/>
    <col min="12058" max="12058" width="11.28515625" style="5" customWidth="1"/>
    <col min="12059" max="12059" width="13.140625" style="5" customWidth="1"/>
    <col min="12060" max="12060" width="0" style="5" hidden="1" customWidth="1"/>
    <col min="12061" max="12302" width="9.140625" style="5"/>
    <col min="12303" max="12305" width="0" style="5" hidden="1" customWidth="1"/>
    <col min="12306" max="12306" width="50" style="5" customWidth="1"/>
    <col min="12307" max="12307" width="10.85546875" style="5" customWidth="1"/>
    <col min="12308" max="12308" width="11.5703125" style="5" customWidth="1"/>
    <col min="12309" max="12309" width="12.28515625" style="5" customWidth="1"/>
    <col min="12310" max="12310" width="14.5703125" style="5" customWidth="1"/>
    <col min="12311" max="12311" width="11.42578125" style="5" customWidth="1"/>
    <col min="12312" max="12312" width="12" style="5" customWidth="1"/>
    <col min="12313" max="12313" width="11.42578125" style="5" customWidth="1"/>
    <col min="12314" max="12314" width="11.28515625" style="5" customWidth="1"/>
    <col min="12315" max="12315" width="13.140625" style="5" customWidth="1"/>
    <col min="12316" max="12316" width="0" style="5" hidden="1" customWidth="1"/>
    <col min="12317" max="12558" width="9.140625" style="5"/>
    <col min="12559" max="12561" width="0" style="5" hidden="1" customWidth="1"/>
    <col min="12562" max="12562" width="50" style="5" customWidth="1"/>
    <col min="12563" max="12563" width="10.85546875" style="5" customWidth="1"/>
    <col min="12564" max="12564" width="11.5703125" style="5" customWidth="1"/>
    <col min="12565" max="12565" width="12.28515625" style="5" customWidth="1"/>
    <col min="12566" max="12566" width="14.5703125" style="5" customWidth="1"/>
    <col min="12567" max="12567" width="11.42578125" style="5" customWidth="1"/>
    <col min="12568" max="12568" width="12" style="5" customWidth="1"/>
    <col min="12569" max="12569" width="11.42578125" style="5" customWidth="1"/>
    <col min="12570" max="12570" width="11.28515625" style="5" customWidth="1"/>
    <col min="12571" max="12571" width="13.140625" style="5" customWidth="1"/>
    <col min="12572" max="12572" width="0" style="5" hidden="1" customWidth="1"/>
    <col min="12573" max="12814" width="9.140625" style="5"/>
    <col min="12815" max="12817" width="0" style="5" hidden="1" customWidth="1"/>
    <col min="12818" max="12818" width="50" style="5" customWidth="1"/>
    <col min="12819" max="12819" width="10.85546875" style="5" customWidth="1"/>
    <col min="12820" max="12820" width="11.5703125" style="5" customWidth="1"/>
    <col min="12821" max="12821" width="12.28515625" style="5" customWidth="1"/>
    <col min="12822" max="12822" width="14.5703125" style="5" customWidth="1"/>
    <col min="12823" max="12823" width="11.42578125" style="5" customWidth="1"/>
    <col min="12824" max="12824" width="12" style="5" customWidth="1"/>
    <col min="12825" max="12825" width="11.42578125" style="5" customWidth="1"/>
    <col min="12826" max="12826" width="11.28515625" style="5" customWidth="1"/>
    <col min="12827" max="12827" width="13.140625" style="5" customWidth="1"/>
    <col min="12828" max="12828" width="0" style="5" hidden="1" customWidth="1"/>
    <col min="12829" max="13070" width="9.140625" style="5"/>
    <col min="13071" max="13073" width="0" style="5" hidden="1" customWidth="1"/>
    <col min="13074" max="13074" width="50" style="5" customWidth="1"/>
    <col min="13075" max="13075" width="10.85546875" style="5" customWidth="1"/>
    <col min="13076" max="13076" width="11.5703125" style="5" customWidth="1"/>
    <col min="13077" max="13077" width="12.28515625" style="5" customWidth="1"/>
    <col min="13078" max="13078" width="14.5703125" style="5" customWidth="1"/>
    <col min="13079" max="13079" width="11.42578125" style="5" customWidth="1"/>
    <col min="13080" max="13080" width="12" style="5" customWidth="1"/>
    <col min="13081" max="13081" width="11.42578125" style="5" customWidth="1"/>
    <col min="13082" max="13082" width="11.28515625" style="5" customWidth="1"/>
    <col min="13083" max="13083" width="13.140625" style="5" customWidth="1"/>
    <col min="13084" max="13084" width="0" style="5" hidden="1" customWidth="1"/>
    <col min="13085" max="13326" width="9.140625" style="5"/>
    <col min="13327" max="13329" width="0" style="5" hidden="1" customWidth="1"/>
    <col min="13330" max="13330" width="50" style="5" customWidth="1"/>
    <col min="13331" max="13331" width="10.85546875" style="5" customWidth="1"/>
    <col min="13332" max="13332" width="11.5703125" style="5" customWidth="1"/>
    <col min="13333" max="13333" width="12.28515625" style="5" customWidth="1"/>
    <col min="13334" max="13334" width="14.5703125" style="5" customWidth="1"/>
    <col min="13335" max="13335" width="11.42578125" style="5" customWidth="1"/>
    <col min="13336" max="13336" width="12" style="5" customWidth="1"/>
    <col min="13337" max="13337" width="11.42578125" style="5" customWidth="1"/>
    <col min="13338" max="13338" width="11.28515625" style="5" customWidth="1"/>
    <col min="13339" max="13339" width="13.140625" style="5" customWidth="1"/>
    <col min="13340" max="13340" width="0" style="5" hidden="1" customWidth="1"/>
    <col min="13341" max="13582" width="9.140625" style="5"/>
    <col min="13583" max="13585" width="0" style="5" hidden="1" customWidth="1"/>
    <col min="13586" max="13586" width="50" style="5" customWidth="1"/>
    <col min="13587" max="13587" width="10.85546875" style="5" customWidth="1"/>
    <col min="13588" max="13588" width="11.5703125" style="5" customWidth="1"/>
    <col min="13589" max="13589" width="12.28515625" style="5" customWidth="1"/>
    <col min="13590" max="13590" width="14.5703125" style="5" customWidth="1"/>
    <col min="13591" max="13591" width="11.42578125" style="5" customWidth="1"/>
    <col min="13592" max="13592" width="12" style="5" customWidth="1"/>
    <col min="13593" max="13593" width="11.42578125" style="5" customWidth="1"/>
    <col min="13594" max="13594" width="11.28515625" style="5" customWidth="1"/>
    <col min="13595" max="13595" width="13.140625" style="5" customWidth="1"/>
    <col min="13596" max="13596" width="0" style="5" hidden="1" customWidth="1"/>
    <col min="13597" max="13838" width="9.140625" style="5"/>
    <col min="13839" max="13841" width="0" style="5" hidden="1" customWidth="1"/>
    <col min="13842" max="13842" width="50" style="5" customWidth="1"/>
    <col min="13843" max="13843" width="10.85546875" style="5" customWidth="1"/>
    <col min="13844" max="13844" width="11.5703125" style="5" customWidth="1"/>
    <col min="13845" max="13845" width="12.28515625" style="5" customWidth="1"/>
    <col min="13846" max="13846" width="14.5703125" style="5" customWidth="1"/>
    <col min="13847" max="13847" width="11.42578125" style="5" customWidth="1"/>
    <col min="13848" max="13848" width="12" style="5" customWidth="1"/>
    <col min="13849" max="13849" width="11.42578125" style="5" customWidth="1"/>
    <col min="13850" max="13850" width="11.28515625" style="5" customWidth="1"/>
    <col min="13851" max="13851" width="13.140625" style="5" customWidth="1"/>
    <col min="13852" max="13852" width="0" style="5" hidden="1" customWidth="1"/>
    <col min="13853" max="14094" width="9.140625" style="5"/>
    <col min="14095" max="14097" width="0" style="5" hidden="1" customWidth="1"/>
    <col min="14098" max="14098" width="50" style="5" customWidth="1"/>
    <col min="14099" max="14099" width="10.85546875" style="5" customWidth="1"/>
    <col min="14100" max="14100" width="11.5703125" style="5" customWidth="1"/>
    <col min="14101" max="14101" width="12.28515625" style="5" customWidth="1"/>
    <col min="14102" max="14102" width="14.5703125" style="5" customWidth="1"/>
    <col min="14103" max="14103" width="11.42578125" style="5" customWidth="1"/>
    <col min="14104" max="14104" width="12" style="5" customWidth="1"/>
    <col min="14105" max="14105" width="11.42578125" style="5" customWidth="1"/>
    <col min="14106" max="14106" width="11.28515625" style="5" customWidth="1"/>
    <col min="14107" max="14107" width="13.140625" style="5" customWidth="1"/>
    <col min="14108" max="14108" width="0" style="5" hidden="1" customWidth="1"/>
    <col min="14109" max="14350" width="9.140625" style="5"/>
    <col min="14351" max="14353" width="0" style="5" hidden="1" customWidth="1"/>
    <col min="14354" max="14354" width="50" style="5" customWidth="1"/>
    <col min="14355" max="14355" width="10.85546875" style="5" customWidth="1"/>
    <col min="14356" max="14356" width="11.5703125" style="5" customWidth="1"/>
    <col min="14357" max="14357" width="12.28515625" style="5" customWidth="1"/>
    <col min="14358" max="14358" width="14.5703125" style="5" customWidth="1"/>
    <col min="14359" max="14359" width="11.42578125" style="5" customWidth="1"/>
    <col min="14360" max="14360" width="12" style="5" customWidth="1"/>
    <col min="14361" max="14361" width="11.42578125" style="5" customWidth="1"/>
    <col min="14362" max="14362" width="11.28515625" style="5" customWidth="1"/>
    <col min="14363" max="14363" width="13.140625" style="5" customWidth="1"/>
    <col min="14364" max="14364" width="0" style="5" hidden="1" customWidth="1"/>
    <col min="14365" max="14606" width="9.140625" style="5"/>
    <col min="14607" max="14609" width="0" style="5" hidden="1" customWidth="1"/>
    <col min="14610" max="14610" width="50" style="5" customWidth="1"/>
    <col min="14611" max="14611" width="10.85546875" style="5" customWidth="1"/>
    <col min="14612" max="14612" width="11.5703125" style="5" customWidth="1"/>
    <col min="14613" max="14613" width="12.28515625" style="5" customWidth="1"/>
    <col min="14614" max="14614" width="14.5703125" style="5" customWidth="1"/>
    <col min="14615" max="14615" width="11.42578125" style="5" customWidth="1"/>
    <col min="14616" max="14616" width="12" style="5" customWidth="1"/>
    <col min="14617" max="14617" width="11.42578125" style="5" customWidth="1"/>
    <col min="14618" max="14618" width="11.28515625" style="5" customWidth="1"/>
    <col min="14619" max="14619" width="13.140625" style="5" customWidth="1"/>
    <col min="14620" max="14620" width="0" style="5" hidden="1" customWidth="1"/>
    <col min="14621" max="14862" width="9.140625" style="5"/>
    <col min="14863" max="14865" width="0" style="5" hidden="1" customWidth="1"/>
    <col min="14866" max="14866" width="50" style="5" customWidth="1"/>
    <col min="14867" max="14867" width="10.85546875" style="5" customWidth="1"/>
    <col min="14868" max="14868" width="11.5703125" style="5" customWidth="1"/>
    <col min="14869" max="14869" width="12.28515625" style="5" customWidth="1"/>
    <col min="14870" max="14870" width="14.5703125" style="5" customWidth="1"/>
    <col min="14871" max="14871" width="11.42578125" style="5" customWidth="1"/>
    <col min="14872" max="14872" width="12" style="5" customWidth="1"/>
    <col min="14873" max="14873" width="11.42578125" style="5" customWidth="1"/>
    <col min="14874" max="14874" width="11.28515625" style="5" customWidth="1"/>
    <col min="14875" max="14875" width="13.140625" style="5" customWidth="1"/>
    <col min="14876" max="14876" width="0" style="5" hidden="1" customWidth="1"/>
    <col min="14877" max="15118" width="9.140625" style="5"/>
    <col min="15119" max="15121" width="0" style="5" hidden="1" customWidth="1"/>
    <col min="15122" max="15122" width="50" style="5" customWidth="1"/>
    <col min="15123" max="15123" width="10.85546875" style="5" customWidth="1"/>
    <col min="15124" max="15124" width="11.5703125" style="5" customWidth="1"/>
    <col min="15125" max="15125" width="12.28515625" style="5" customWidth="1"/>
    <col min="15126" max="15126" width="14.5703125" style="5" customWidth="1"/>
    <col min="15127" max="15127" width="11.42578125" style="5" customWidth="1"/>
    <col min="15128" max="15128" width="12" style="5" customWidth="1"/>
    <col min="15129" max="15129" width="11.42578125" style="5" customWidth="1"/>
    <col min="15130" max="15130" width="11.28515625" style="5" customWidth="1"/>
    <col min="15131" max="15131" width="13.140625" style="5" customWidth="1"/>
    <col min="15132" max="15132" width="0" style="5" hidden="1" customWidth="1"/>
    <col min="15133" max="15374" width="9.140625" style="5"/>
    <col min="15375" max="15377" width="0" style="5" hidden="1" customWidth="1"/>
    <col min="15378" max="15378" width="50" style="5" customWidth="1"/>
    <col min="15379" max="15379" width="10.85546875" style="5" customWidth="1"/>
    <col min="15380" max="15380" width="11.5703125" style="5" customWidth="1"/>
    <col min="15381" max="15381" width="12.28515625" style="5" customWidth="1"/>
    <col min="15382" max="15382" width="14.5703125" style="5" customWidth="1"/>
    <col min="15383" max="15383" width="11.42578125" style="5" customWidth="1"/>
    <col min="15384" max="15384" width="12" style="5" customWidth="1"/>
    <col min="15385" max="15385" width="11.42578125" style="5" customWidth="1"/>
    <col min="15386" max="15386" width="11.28515625" style="5" customWidth="1"/>
    <col min="15387" max="15387" width="13.140625" style="5" customWidth="1"/>
    <col min="15388" max="15388" width="0" style="5" hidden="1" customWidth="1"/>
    <col min="15389" max="15630" width="9.140625" style="5"/>
    <col min="15631" max="15633" width="0" style="5" hidden="1" customWidth="1"/>
    <col min="15634" max="15634" width="50" style="5" customWidth="1"/>
    <col min="15635" max="15635" width="10.85546875" style="5" customWidth="1"/>
    <col min="15636" max="15636" width="11.5703125" style="5" customWidth="1"/>
    <col min="15637" max="15637" width="12.28515625" style="5" customWidth="1"/>
    <col min="15638" max="15638" width="14.5703125" style="5" customWidth="1"/>
    <col min="15639" max="15639" width="11.42578125" style="5" customWidth="1"/>
    <col min="15640" max="15640" width="12" style="5" customWidth="1"/>
    <col min="15641" max="15641" width="11.42578125" style="5" customWidth="1"/>
    <col min="15642" max="15642" width="11.28515625" style="5" customWidth="1"/>
    <col min="15643" max="15643" width="13.140625" style="5" customWidth="1"/>
    <col min="15644" max="15644" width="0" style="5" hidden="1" customWidth="1"/>
    <col min="15645" max="15886" width="9.140625" style="5"/>
    <col min="15887" max="15889" width="0" style="5" hidden="1" customWidth="1"/>
    <col min="15890" max="15890" width="50" style="5" customWidth="1"/>
    <col min="15891" max="15891" width="10.85546875" style="5" customWidth="1"/>
    <col min="15892" max="15892" width="11.5703125" style="5" customWidth="1"/>
    <col min="15893" max="15893" width="12.28515625" style="5" customWidth="1"/>
    <col min="15894" max="15894" width="14.5703125" style="5" customWidth="1"/>
    <col min="15895" max="15895" width="11.42578125" style="5" customWidth="1"/>
    <col min="15896" max="15896" width="12" style="5" customWidth="1"/>
    <col min="15897" max="15897" width="11.42578125" style="5" customWidth="1"/>
    <col min="15898" max="15898" width="11.28515625" style="5" customWidth="1"/>
    <col min="15899" max="15899" width="13.140625" style="5" customWidth="1"/>
    <col min="15900" max="15900" width="0" style="5" hidden="1" customWidth="1"/>
    <col min="15901" max="16142" width="9.140625" style="5"/>
    <col min="16143" max="16145" width="0" style="5" hidden="1" customWidth="1"/>
    <col min="16146" max="16146" width="50" style="5" customWidth="1"/>
    <col min="16147" max="16147" width="10.85546875" style="5" customWidth="1"/>
    <col min="16148" max="16148" width="11.5703125" style="5" customWidth="1"/>
    <col min="16149" max="16149" width="12.28515625" style="5" customWidth="1"/>
    <col min="16150" max="16150" width="14.5703125" style="5" customWidth="1"/>
    <col min="16151" max="16151" width="11.42578125" style="5" customWidth="1"/>
    <col min="16152" max="16152" width="12" style="5" customWidth="1"/>
    <col min="16153" max="16153" width="11.42578125" style="5" customWidth="1"/>
    <col min="16154" max="16154" width="11.28515625" style="5" customWidth="1"/>
    <col min="16155" max="16155" width="13.140625" style="5" customWidth="1"/>
    <col min="16156" max="16156" width="0" style="5" hidden="1" customWidth="1"/>
    <col min="16157" max="16384" width="9.140625" style="5"/>
  </cols>
  <sheetData>
    <row r="1" spans="1:28" s="1" customFormat="1" ht="54.75" customHeight="1" x14ac:dyDescent="0.25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Y1" s="4"/>
      <c r="Z1" s="157" t="s">
        <v>81</v>
      </c>
      <c r="AA1" s="157"/>
      <c r="AB1" s="157"/>
    </row>
    <row r="2" spans="1:28" ht="34.5" customHeight="1" x14ac:dyDescent="0.25">
      <c r="D2" s="186" t="s">
        <v>19</v>
      </c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7"/>
      <c r="AB2" s="7"/>
    </row>
    <row r="3" spans="1:28" s="10" customFormat="1" ht="33" customHeight="1" x14ac:dyDescent="0.25">
      <c r="A3" s="8"/>
      <c r="B3" s="9"/>
      <c r="C3" s="9"/>
      <c r="D3" s="187" t="s">
        <v>0</v>
      </c>
      <c r="E3" s="190" t="s">
        <v>25</v>
      </c>
      <c r="F3" s="190"/>
      <c r="G3" s="190"/>
      <c r="H3" s="190"/>
      <c r="I3" s="190"/>
      <c r="J3" s="190"/>
      <c r="K3" s="190" t="s">
        <v>26</v>
      </c>
      <c r="L3" s="190"/>
      <c r="M3" s="190"/>
      <c r="N3" s="190"/>
      <c r="O3" s="190"/>
      <c r="P3" s="190"/>
      <c r="Q3" s="195" t="s">
        <v>31</v>
      </c>
      <c r="R3" s="195"/>
      <c r="S3" s="195"/>
      <c r="T3" s="195"/>
      <c r="U3" s="195"/>
      <c r="V3" s="195"/>
      <c r="W3" s="195"/>
      <c r="X3" s="195"/>
      <c r="Y3" s="195"/>
      <c r="Z3" s="195"/>
      <c r="AA3" s="196" t="s">
        <v>1</v>
      </c>
      <c r="AB3" s="196"/>
    </row>
    <row r="4" spans="1:28" s="10" customFormat="1" ht="86.25" customHeight="1" x14ac:dyDescent="0.25">
      <c r="A4" s="8"/>
      <c r="B4" s="9"/>
      <c r="C4" s="9"/>
      <c r="D4" s="188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6" t="s">
        <v>33</v>
      </c>
      <c r="R4" s="196"/>
      <c r="S4" s="196" t="s">
        <v>2</v>
      </c>
      <c r="T4" s="196"/>
      <c r="U4" s="196" t="s">
        <v>3</v>
      </c>
      <c r="V4" s="196"/>
      <c r="W4" s="196" t="s">
        <v>4</v>
      </c>
      <c r="X4" s="196"/>
      <c r="Y4" s="196" t="s">
        <v>5</v>
      </c>
      <c r="Z4" s="196"/>
      <c r="AA4" s="196"/>
      <c r="AB4" s="196"/>
    </row>
    <row r="5" spans="1:28" s="10" customFormat="1" ht="32.25" customHeight="1" x14ac:dyDescent="0.25">
      <c r="A5" s="8"/>
      <c r="B5" s="9"/>
      <c r="C5" s="9"/>
      <c r="D5" s="189"/>
      <c r="E5" s="191" t="s">
        <v>27</v>
      </c>
      <c r="F5" s="191"/>
      <c r="G5" s="192" t="s">
        <v>28</v>
      </c>
      <c r="H5" s="191"/>
      <c r="I5" s="191" t="s">
        <v>29</v>
      </c>
      <c r="J5" s="191"/>
      <c r="K5" s="193" t="s">
        <v>27</v>
      </c>
      <c r="L5" s="193"/>
      <c r="M5" s="194" t="s">
        <v>6</v>
      </c>
      <c r="N5" s="193"/>
      <c r="O5" s="191" t="s">
        <v>7</v>
      </c>
      <c r="P5" s="191"/>
      <c r="Q5" s="185" t="s">
        <v>6</v>
      </c>
      <c r="R5" s="185"/>
      <c r="S5" s="185" t="s">
        <v>6</v>
      </c>
      <c r="T5" s="185"/>
      <c r="U5" s="196" t="s">
        <v>7</v>
      </c>
      <c r="V5" s="196"/>
      <c r="W5" s="196" t="s">
        <v>7</v>
      </c>
      <c r="X5" s="196"/>
      <c r="Y5" s="196" t="s">
        <v>7</v>
      </c>
      <c r="Z5" s="196"/>
      <c r="AA5" s="196"/>
      <c r="AB5" s="196"/>
    </row>
    <row r="6" spans="1:28" s="12" customFormat="1" ht="33.75" customHeight="1" x14ac:dyDescent="0.2">
      <c r="A6" s="11"/>
      <c r="B6" s="9"/>
      <c r="C6" s="9"/>
      <c r="D6" s="98" t="s">
        <v>80</v>
      </c>
      <c r="E6" s="17" t="s">
        <v>30</v>
      </c>
      <c r="F6" s="18" t="s">
        <v>9</v>
      </c>
      <c r="G6" s="17" t="s">
        <v>8</v>
      </c>
      <c r="H6" s="18" t="s">
        <v>9</v>
      </c>
      <c r="I6" s="17" t="s">
        <v>8</v>
      </c>
      <c r="J6" s="18" t="s">
        <v>9</v>
      </c>
      <c r="K6" s="17" t="s">
        <v>8</v>
      </c>
      <c r="L6" s="18" t="s">
        <v>9</v>
      </c>
      <c r="M6" s="17" t="s">
        <v>8</v>
      </c>
      <c r="N6" s="18" t="s">
        <v>9</v>
      </c>
      <c r="O6" s="17" t="s">
        <v>8</v>
      </c>
      <c r="P6" s="18" t="s">
        <v>9</v>
      </c>
      <c r="Q6" s="27" t="s">
        <v>8</v>
      </c>
      <c r="R6" s="28" t="s">
        <v>9</v>
      </c>
      <c r="S6" s="27" t="s">
        <v>8</v>
      </c>
      <c r="T6" s="28" t="s">
        <v>9</v>
      </c>
      <c r="U6" s="27" t="s">
        <v>8</v>
      </c>
      <c r="V6" s="28" t="s">
        <v>9</v>
      </c>
      <c r="W6" s="27" t="s">
        <v>8</v>
      </c>
      <c r="X6" s="28" t="s">
        <v>9</v>
      </c>
      <c r="Y6" s="27" t="s">
        <v>8</v>
      </c>
      <c r="Z6" s="28" t="s">
        <v>9</v>
      </c>
      <c r="AA6" s="29" t="s">
        <v>34</v>
      </c>
      <c r="AB6" s="28" t="s">
        <v>35</v>
      </c>
    </row>
    <row r="7" spans="1:28" s="24" customFormat="1" ht="15.75" customHeight="1" x14ac:dyDescent="0.25">
      <c r="A7" s="21">
        <v>40</v>
      </c>
      <c r="B7" s="21">
        <v>560045</v>
      </c>
      <c r="C7" s="21" t="s">
        <v>10</v>
      </c>
      <c r="D7" s="26" t="s">
        <v>20</v>
      </c>
      <c r="E7" s="56">
        <v>9</v>
      </c>
      <c r="F7" s="56">
        <v>189610</v>
      </c>
      <c r="G7" s="56">
        <v>101</v>
      </c>
      <c r="H7" s="56">
        <v>4040428</v>
      </c>
      <c r="I7" s="56">
        <v>885</v>
      </c>
      <c r="J7" s="56">
        <v>29946048</v>
      </c>
      <c r="K7" s="57">
        <v>5</v>
      </c>
      <c r="L7" s="56">
        <v>54941</v>
      </c>
      <c r="M7" s="57">
        <v>28</v>
      </c>
      <c r="N7" s="56">
        <v>1087276</v>
      </c>
      <c r="O7" s="57">
        <v>279</v>
      </c>
      <c r="P7" s="56">
        <v>4000865</v>
      </c>
      <c r="Q7" s="23"/>
      <c r="R7" s="23"/>
      <c r="S7" s="23">
        <v>421</v>
      </c>
      <c r="T7" s="23">
        <v>354632</v>
      </c>
      <c r="U7" s="23">
        <v>86</v>
      </c>
      <c r="V7" s="23">
        <v>131429</v>
      </c>
      <c r="W7" s="23">
        <v>1</v>
      </c>
      <c r="X7" s="23">
        <v>356</v>
      </c>
      <c r="Y7" s="23">
        <v>1216</v>
      </c>
      <c r="Z7" s="23">
        <v>1423386</v>
      </c>
      <c r="AA7" s="22">
        <v>3309</v>
      </c>
      <c r="AB7" s="36">
        <v>6325592</v>
      </c>
    </row>
    <row r="8" spans="1:28" s="24" customFormat="1" ht="15.75" customHeight="1" x14ac:dyDescent="0.25">
      <c r="A8" s="21">
        <v>41</v>
      </c>
      <c r="B8" s="21">
        <v>560047</v>
      </c>
      <c r="C8" s="21" t="s">
        <v>10</v>
      </c>
      <c r="D8" s="26" t="s">
        <v>21</v>
      </c>
      <c r="E8" s="58"/>
      <c r="F8" s="58"/>
      <c r="G8" s="56">
        <v>67</v>
      </c>
      <c r="H8" s="56">
        <v>2094216</v>
      </c>
      <c r="I8" s="56">
        <v>940</v>
      </c>
      <c r="J8" s="56">
        <v>16096488</v>
      </c>
      <c r="K8" s="57"/>
      <c r="L8" s="56"/>
      <c r="M8" s="57">
        <v>48</v>
      </c>
      <c r="N8" s="56">
        <v>1051876</v>
      </c>
      <c r="O8" s="57">
        <v>194</v>
      </c>
      <c r="P8" s="56">
        <v>1623190</v>
      </c>
      <c r="Q8" s="23">
        <v>129</v>
      </c>
      <c r="R8" s="23">
        <v>7360145</v>
      </c>
      <c r="S8" s="23"/>
      <c r="T8" s="23"/>
      <c r="U8" s="23">
        <v>586</v>
      </c>
      <c r="V8" s="23">
        <v>989232</v>
      </c>
      <c r="W8" s="23">
        <v>171</v>
      </c>
      <c r="X8" s="23">
        <v>61473</v>
      </c>
      <c r="Y8" s="23">
        <v>668</v>
      </c>
      <c r="Z8" s="23">
        <v>756901</v>
      </c>
      <c r="AA8" s="22"/>
      <c r="AB8" s="36"/>
    </row>
    <row r="9" spans="1:28" s="24" customFormat="1" ht="15.75" x14ac:dyDescent="0.25">
      <c r="A9" s="21">
        <v>42</v>
      </c>
      <c r="B9" s="25" t="s">
        <v>32</v>
      </c>
      <c r="C9" s="25"/>
      <c r="D9" s="26" t="s">
        <v>22</v>
      </c>
      <c r="E9" s="58"/>
      <c r="F9" s="58"/>
      <c r="G9" s="56"/>
      <c r="H9" s="56"/>
      <c r="I9" s="56">
        <v>421</v>
      </c>
      <c r="J9" s="56">
        <v>9112286</v>
      </c>
      <c r="K9" s="57"/>
      <c r="L9" s="56"/>
      <c r="M9" s="57"/>
      <c r="N9" s="56"/>
      <c r="O9" s="57">
        <v>45</v>
      </c>
      <c r="P9" s="56">
        <v>403566</v>
      </c>
      <c r="Q9" s="23"/>
      <c r="R9" s="23"/>
      <c r="S9" s="23"/>
      <c r="T9" s="23"/>
      <c r="U9" s="23">
        <v>622</v>
      </c>
      <c r="V9" s="23">
        <v>879515</v>
      </c>
      <c r="W9" s="23">
        <v>55</v>
      </c>
      <c r="X9" s="23">
        <v>20611</v>
      </c>
      <c r="Y9" s="23">
        <v>279</v>
      </c>
      <c r="Z9" s="23">
        <v>245031</v>
      </c>
      <c r="AA9" s="22">
        <v>1307</v>
      </c>
      <c r="AB9" s="36">
        <v>2494415</v>
      </c>
    </row>
    <row r="10" spans="1:28" ht="25.5" customHeight="1" x14ac:dyDescent="0.25">
      <c r="D10" s="99" t="s">
        <v>23</v>
      </c>
      <c r="E10" s="39"/>
      <c r="F10" s="39"/>
      <c r="G10" s="39"/>
      <c r="H10" s="39"/>
      <c r="I10" s="39"/>
      <c r="J10" s="40"/>
      <c r="K10" s="40"/>
      <c r="L10" s="40"/>
      <c r="M10" s="40"/>
      <c r="N10" s="40"/>
      <c r="O10" s="40"/>
      <c r="P10" s="40"/>
      <c r="Q10" s="40"/>
      <c r="R10" s="40"/>
      <c r="S10" s="30"/>
      <c r="T10" s="31"/>
      <c r="U10" s="32"/>
      <c r="V10" s="32"/>
      <c r="W10" s="32"/>
      <c r="X10" s="32"/>
      <c r="Y10" s="32"/>
      <c r="Z10" s="32"/>
      <c r="AA10" s="33"/>
      <c r="AB10" s="20"/>
    </row>
    <row r="11" spans="1:28" hidden="1" x14ac:dyDescent="0.25">
      <c r="D11" s="16" t="s">
        <v>11</v>
      </c>
      <c r="E11" s="16"/>
      <c r="F11" s="16"/>
      <c r="G11" s="16"/>
      <c r="H11" s="16"/>
      <c r="I11" s="16"/>
      <c r="J11" s="15"/>
      <c r="K11" s="15"/>
      <c r="L11" s="15"/>
      <c r="M11" s="15"/>
      <c r="N11" s="15"/>
      <c r="O11" s="15"/>
      <c r="P11" s="15"/>
      <c r="Q11" s="15"/>
      <c r="R11" s="15"/>
      <c r="S11" s="19">
        <v>7500</v>
      </c>
      <c r="T11" s="20"/>
      <c r="U11" s="20"/>
      <c r="V11" s="20"/>
      <c r="W11" s="20"/>
      <c r="X11" s="20"/>
      <c r="Y11" s="20"/>
      <c r="Z11" s="20"/>
      <c r="AA11" s="34"/>
      <c r="AB11" s="35"/>
    </row>
    <row r="12" spans="1:28" hidden="1" x14ac:dyDescent="0.25">
      <c r="D12" s="16" t="s">
        <v>12</v>
      </c>
      <c r="E12" s="16"/>
      <c r="F12" s="16"/>
      <c r="G12" s="16"/>
      <c r="H12" s="16"/>
      <c r="I12" s="16"/>
      <c r="J12" s="15"/>
      <c r="K12" s="15"/>
      <c r="L12" s="15"/>
      <c r="M12" s="15"/>
      <c r="N12" s="15"/>
      <c r="O12" s="15"/>
      <c r="P12" s="15"/>
      <c r="Q12" s="15"/>
      <c r="R12" s="15"/>
      <c r="S12" s="19">
        <v>7500</v>
      </c>
      <c r="T12" s="20"/>
      <c r="U12" s="20"/>
      <c r="V12" s="20"/>
      <c r="W12" s="20"/>
      <c r="X12" s="20"/>
      <c r="Y12" s="20"/>
      <c r="Z12" s="20"/>
      <c r="AA12" s="34"/>
      <c r="AB12" s="35"/>
    </row>
    <row r="13" spans="1:28" hidden="1" x14ac:dyDescent="0.25">
      <c r="D13" s="16" t="s">
        <v>13</v>
      </c>
      <c r="E13" s="16"/>
      <c r="F13" s="16"/>
      <c r="G13" s="16"/>
      <c r="H13" s="16"/>
      <c r="I13" s="16"/>
      <c r="J13" s="15"/>
      <c r="K13" s="15"/>
      <c r="L13" s="15"/>
      <c r="M13" s="15"/>
      <c r="N13" s="15"/>
      <c r="O13" s="15"/>
      <c r="P13" s="15"/>
      <c r="Q13" s="15"/>
      <c r="R13" s="15"/>
      <c r="S13" s="19">
        <v>7500</v>
      </c>
      <c r="T13" s="20"/>
      <c r="U13" s="20"/>
      <c r="V13" s="20"/>
      <c r="W13" s="20"/>
      <c r="X13" s="20"/>
      <c r="Y13" s="20"/>
      <c r="Z13" s="20"/>
      <c r="AA13" s="34"/>
      <c r="AB13" s="35"/>
    </row>
    <row r="14" spans="1:28" hidden="1" x14ac:dyDescent="0.25">
      <c r="D14" s="16" t="s">
        <v>14</v>
      </c>
      <c r="E14" s="16"/>
      <c r="F14" s="16"/>
      <c r="G14" s="16"/>
      <c r="H14" s="16"/>
      <c r="I14" s="16"/>
      <c r="J14" s="15"/>
      <c r="K14" s="15"/>
      <c r="L14" s="15"/>
      <c r="M14" s="15"/>
      <c r="N14" s="15"/>
      <c r="O14" s="15"/>
      <c r="P14" s="15"/>
      <c r="Q14" s="15"/>
      <c r="R14" s="15"/>
      <c r="S14" s="19">
        <v>7500</v>
      </c>
      <c r="T14" s="20"/>
      <c r="U14" s="20"/>
      <c r="V14" s="20"/>
      <c r="W14" s="20"/>
      <c r="X14" s="20"/>
      <c r="Y14" s="20"/>
      <c r="Z14" s="20"/>
      <c r="AA14" s="34"/>
      <c r="AB14" s="35"/>
    </row>
    <row r="15" spans="1:28" hidden="1" x14ac:dyDescent="0.25">
      <c r="D15" s="16" t="s">
        <v>15</v>
      </c>
      <c r="E15" s="16"/>
      <c r="F15" s="16"/>
      <c r="G15" s="16"/>
      <c r="H15" s="16"/>
      <c r="I15" s="16"/>
      <c r="J15" s="15"/>
      <c r="K15" s="15"/>
      <c r="L15" s="15"/>
      <c r="M15" s="15"/>
      <c r="N15" s="15"/>
      <c r="O15" s="15"/>
      <c r="P15" s="15"/>
      <c r="Q15" s="15"/>
      <c r="R15" s="15"/>
      <c r="S15" s="19">
        <v>7500</v>
      </c>
      <c r="T15" s="20"/>
      <c r="U15" s="20"/>
      <c r="V15" s="20"/>
      <c r="W15" s="20"/>
      <c r="X15" s="20"/>
      <c r="Y15" s="20"/>
      <c r="Z15" s="20"/>
      <c r="AA15" s="34"/>
      <c r="AB15" s="35"/>
    </row>
    <row r="16" spans="1:28" hidden="1" x14ac:dyDescent="0.25">
      <c r="D16" s="16" t="s">
        <v>16</v>
      </c>
      <c r="E16" s="16"/>
      <c r="F16" s="16"/>
      <c r="G16" s="16"/>
      <c r="H16" s="16"/>
      <c r="I16" s="16"/>
      <c r="J16" s="15"/>
      <c r="K16" s="15"/>
      <c r="L16" s="15"/>
      <c r="M16" s="15"/>
      <c r="N16" s="15"/>
      <c r="O16" s="15"/>
      <c r="P16" s="15"/>
      <c r="Q16" s="15"/>
      <c r="R16" s="15"/>
      <c r="S16" s="19">
        <v>7500</v>
      </c>
      <c r="T16" s="20"/>
      <c r="U16" s="20"/>
      <c r="V16" s="20"/>
      <c r="W16" s="20"/>
      <c r="X16" s="20"/>
      <c r="Y16" s="20"/>
      <c r="Z16" s="20"/>
      <c r="AA16" s="34"/>
      <c r="AB16" s="35"/>
    </row>
    <row r="17" spans="2:29" hidden="1" x14ac:dyDescent="0.25">
      <c r="D17" s="16" t="s">
        <v>17</v>
      </c>
      <c r="E17" s="16"/>
      <c r="F17" s="16"/>
      <c r="G17" s="16"/>
      <c r="H17" s="16"/>
      <c r="I17" s="16"/>
      <c r="J17" s="15"/>
      <c r="K17" s="15"/>
      <c r="L17" s="15"/>
      <c r="M17" s="15"/>
      <c r="N17" s="15"/>
      <c r="O17" s="15"/>
      <c r="P17" s="15"/>
      <c r="Q17" s="15"/>
      <c r="R17" s="15"/>
      <c r="S17" s="19">
        <v>7500</v>
      </c>
      <c r="T17" s="20"/>
      <c r="U17" s="20"/>
      <c r="V17" s="20"/>
      <c r="W17" s="20"/>
      <c r="X17" s="20"/>
      <c r="Y17" s="20"/>
      <c r="Z17" s="20"/>
      <c r="AA17" s="34"/>
      <c r="AB17" s="35"/>
    </row>
    <row r="18" spans="2:29" ht="27.75" hidden="1" customHeight="1" x14ac:dyDescent="0.25">
      <c r="D18" s="16" t="s">
        <v>18</v>
      </c>
      <c r="E18" s="16"/>
      <c r="F18" s="16"/>
      <c r="G18" s="16"/>
      <c r="H18" s="16"/>
      <c r="I18" s="16"/>
      <c r="J18" s="15"/>
      <c r="K18" s="15"/>
      <c r="L18" s="15"/>
      <c r="M18" s="15"/>
      <c r="N18" s="15"/>
      <c r="O18" s="15"/>
      <c r="P18" s="15"/>
      <c r="Q18" s="15"/>
      <c r="R18" s="15"/>
      <c r="S18" s="19">
        <v>7500</v>
      </c>
      <c r="T18" s="20"/>
      <c r="U18" s="20"/>
      <c r="V18" s="20"/>
      <c r="W18" s="20"/>
      <c r="X18" s="20"/>
      <c r="Y18" s="20"/>
      <c r="Z18" s="20"/>
      <c r="AA18" s="34"/>
      <c r="AB18" s="35"/>
    </row>
    <row r="19" spans="2:29" ht="14.25" hidden="1" customHeight="1" x14ac:dyDescent="0.25">
      <c r="D19" s="16"/>
      <c r="E19" s="16"/>
      <c r="F19" s="16"/>
      <c r="G19" s="16"/>
      <c r="H19" s="16"/>
      <c r="I19" s="16"/>
      <c r="J19" s="15"/>
      <c r="K19" s="15"/>
      <c r="L19" s="15"/>
      <c r="M19" s="15"/>
      <c r="N19" s="15"/>
      <c r="O19" s="15"/>
      <c r="P19" s="15"/>
      <c r="Q19" s="15"/>
      <c r="R19" s="15"/>
      <c r="S19" s="19">
        <v>7500</v>
      </c>
      <c r="T19" s="20"/>
      <c r="U19" s="20"/>
      <c r="V19" s="20"/>
      <c r="W19" s="20"/>
      <c r="X19" s="20"/>
      <c r="Y19" s="20"/>
      <c r="Z19" s="20"/>
      <c r="AA19" s="34"/>
      <c r="AB19" s="35"/>
    </row>
    <row r="20" spans="2:29" ht="12" hidden="1" customHeight="1" x14ac:dyDescent="0.25">
      <c r="D20" s="16"/>
      <c r="E20" s="59"/>
      <c r="F20" s="59"/>
      <c r="G20" s="59"/>
      <c r="H20" s="59"/>
      <c r="I20" s="59"/>
      <c r="J20" s="60"/>
      <c r="K20" s="60"/>
      <c r="L20" s="60"/>
      <c r="M20" s="60"/>
      <c r="N20" s="60"/>
      <c r="O20" s="60"/>
      <c r="P20" s="60"/>
      <c r="Q20" s="60"/>
      <c r="R20" s="60"/>
      <c r="S20" s="61">
        <v>7500</v>
      </c>
      <c r="T20" s="62"/>
      <c r="U20" s="62"/>
      <c r="V20" s="62"/>
      <c r="W20" s="62"/>
      <c r="X20" s="62"/>
      <c r="Y20" s="62"/>
      <c r="Z20" s="62"/>
      <c r="AA20" s="63"/>
      <c r="AB20" s="64"/>
    </row>
    <row r="21" spans="2:29" s="38" customFormat="1" ht="47.25" x14ac:dyDescent="0.25">
      <c r="B21" s="37"/>
      <c r="C21" s="37"/>
      <c r="D21" s="65" t="s">
        <v>24</v>
      </c>
      <c r="E21" s="100">
        <v>327</v>
      </c>
      <c r="F21" s="100">
        <v>9548390</v>
      </c>
      <c r="G21" s="100">
        <v>6539</v>
      </c>
      <c r="H21" s="100">
        <v>188402356</v>
      </c>
      <c r="I21" s="100">
        <v>10775</v>
      </c>
      <c r="J21" s="100">
        <v>233573178</v>
      </c>
      <c r="K21" s="100">
        <v>106</v>
      </c>
      <c r="L21" s="100">
        <v>714059</v>
      </c>
      <c r="M21" s="100">
        <v>752</v>
      </c>
      <c r="N21" s="100">
        <v>34615349</v>
      </c>
      <c r="O21" s="100">
        <v>5775</v>
      </c>
      <c r="P21" s="100">
        <v>47898379</v>
      </c>
      <c r="Q21" s="100">
        <v>1135</v>
      </c>
      <c r="R21" s="100">
        <v>56871377</v>
      </c>
      <c r="S21" s="67">
        <v>14579</v>
      </c>
      <c r="T21" s="67">
        <v>8695573</v>
      </c>
      <c r="U21" s="67">
        <v>21278</v>
      </c>
      <c r="V21" s="67">
        <v>32476421</v>
      </c>
      <c r="W21" s="67">
        <v>5782</v>
      </c>
      <c r="X21" s="67">
        <v>3048662</v>
      </c>
      <c r="Y21" s="67">
        <v>40792</v>
      </c>
      <c r="Z21" s="67">
        <v>48387959</v>
      </c>
      <c r="AA21" s="67">
        <v>32331</v>
      </c>
      <c r="AB21" s="67">
        <v>61740074</v>
      </c>
      <c r="AC21" s="24"/>
    </row>
    <row r="22" spans="2:29" x14ac:dyDescent="0.25"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</row>
  </sheetData>
  <mergeCells count="23">
    <mergeCell ref="U4:V4"/>
    <mergeCell ref="W4:X4"/>
    <mergeCell ref="Y4:Z4"/>
    <mergeCell ref="S5:T5"/>
    <mergeCell ref="U5:V5"/>
    <mergeCell ref="W5:X5"/>
    <mergeCell ref="Y5:Z5"/>
    <mergeCell ref="Z1:AB1"/>
    <mergeCell ref="Q5:R5"/>
    <mergeCell ref="D2:Z2"/>
    <mergeCell ref="D3:D5"/>
    <mergeCell ref="E3:J4"/>
    <mergeCell ref="K3:P4"/>
    <mergeCell ref="E5:F5"/>
    <mergeCell ref="G5:H5"/>
    <mergeCell ref="I5:J5"/>
    <mergeCell ref="K5:L5"/>
    <mergeCell ref="M5:N5"/>
    <mergeCell ref="O5:P5"/>
    <mergeCell ref="Q3:Z3"/>
    <mergeCell ref="Q4:R4"/>
    <mergeCell ref="AA3:AB5"/>
    <mergeCell ref="S4:T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3 подуш.</vt:lpstr>
      <vt:lpstr>прил 2.1</vt:lpstr>
      <vt:lpstr>прил 2 ВМП</vt:lpstr>
      <vt:lpstr>прил 1.1</vt:lpstr>
      <vt:lpstr>прил 1 ОПМП</vt:lpstr>
      <vt:lpstr>'прил 1 ОПМП'!Область_печати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Инна В. Выборнова</cp:lastModifiedBy>
  <cp:lastPrinted>2017-03-21T09:38:21Z</cp:lastPrinted>
  <dcterms:created xsi:type="dcterms:W3CDTF">2017-02-28T07:45:01Z</dcterms:created>
  <dcterms:modified xsi:type="dcterms:W3CDTF">2017-03-21T10:11:49Z</dcterms:modified>
</cp:coreProperties>
</file>